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KCMOHomebase\AR - Eligibility\52 - DC3\Remit Forms\2026\"/>
    </mc:Choice>
  </mc:AlternateContent>
  <xr:revisionPtr revIDLastSave="0" documentId="8_{13EC3A93-7D04-43EF-8D19-FA1380AC991A}"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AREA I"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43" i="14" l="1"/>
  <c r="AU43" i="14"/>
  <c r="AU41" i="14"/>
  <c r="AU35" i="14"/>
  <c r="AU32" i="14"/>
  <c r="AU30" i="14"/>
  <c r="AF25" i="14"/>
  <c r="AC25" i="14"/>
  <c r="U41" i="14" s="1"/>
  <c r="U43" i="14" s="1"/>
  <c r="AL24" i="14"/>
  <c r="AR24" i="14" s="1"/>
  <c r="AL23" i="14"/>
  <c r="AR23" i="14" s="1"/>
  <c r="AL22" i="14"/>
  <c r="AR22" i="14" s="1"/>
  <c r="AL21" i="14"/>
  <c r="AR21" i="14" s="1"/>
  <c r="AL20" i="14"/>
  <c r="AR20" i="14" s="1"/>
  <c r="AL19" i="14"/>
  <c r="AR19" i="14" s="1"/>
  <c r="AL18" i="14"/>
  <c r="AR18" i="14" s="1"/>
  <c r="AL17" i="14"/>
  <c r="AR17" i="14" s="1"/>
  <c r="AL16" i="14"/>
  <c r="AR16" i="14" s="1"/>
  <c r="AL15" i="14"/>
  <c r="AR15" i="14" s="1"/>
  <c r="AL14" i="14"/>
  <c r="AR14" i="14" s="1"/>
  <c r="AL13" i="14"/>
  <c r="AR13" i="14" s="1"/>
  <c r="AL18" i="1"/>
  <c r="AL17" i="1"/>
  <c r="AL16" i="1"/>
  <c r="AL15" i="1"/>
  <c r="AL24" i="1"/>
  <c r="AL23" i="1"/>
  <c r="AL22" i="1"/>
  <c r="AL21" i="1"/>
  <c r="AL20" i="1"/>
  <c r="AL19" i="1"/>
  <c r="AL14" i="1"/>
  <c r="AL13" i="1"/>
  <c r="AO39" i="14" l="1"/>
  <c r="AU39" i="14" s="1"/>
  <c r="AR25" i="14"/>
  <c r="AU37" i="14" s="1"/>
  <c r="AR16" i="1"/>
  <c r="AR14" i="1"/>
  <c r="AR13" i="1"/>
  <c r="AU41" i="1"/>
  <c r="AU35" i="1"/>
  <c r="AU32" i="1"/>
  <c r="AU30" i="1"/>
  <c r="AF25" i="1"/>
  <c r="AC25" i="1"/>
  <c r="AO43" i="1" s="1"/>
  <c r="AR15" i="1"/>
  <c r="AT45" i="14" l="1"/>
  <c r="B4" i="15" s="1" a="1"/>
  <c r="B4" i="15" s="1"/>
  <c r="AO39" i="1"/>
  <c r="AU39" i="1" s="1"/>
  <c r="AR24" i="1"/>
  <c r="AR23" i="1"/>
  <c r="AR22" i="1"/>
  <c r="AR21" i="1"/>
  <c r="AR20" i="1"/>
  <c r="AR19" i="1"/>
  <c r="AR17" i="1"/>
  <c r="AR18" i="1"/>
  <c r="AU43" i="1"/>
  <c r="U41" i="1"/>
  <c r="AR25" i="1" l="1"/>
  <c r="AU37" i="1" s="1"/>
  <c r="AT45" i="1" s="1"/>
  <c r="B3" i="15" s="1" a="1"/>
  <c r="B3" i="15" s="1"/>
  <c r="B5" i="15" s="1"/>
  <c r="U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<sst xmlns="http://schemas.openxmlformats.org/spreadsheetml/2006/main" count="136" uniqueCount="65">
  <si>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</si>
  <si>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</si>
  <si>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</si>
  <si>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</si>
  <si>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</si>
  <si>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</si>
  <si>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</si>
  <si>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</si>
  <si>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</si>
  <si>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</si>
  <si>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</si>
  <si>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</si>
  <si>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</si>
  <si>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</si>
  <si>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</si>
  <si>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</si>
  <si>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</si>
  <si>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</si>
  <si>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</si>
  <si>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</si>
  <si>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</si>
  <si>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</si>
  <si>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</si>
  <si>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</si>
  <si>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</si>
  <si>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</si>
  <si>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</si>
  <si>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3RD-4TH YEAR APPRENTICE @ $</t>
  </si>
  <si>
    <t>1ST-2ND YEAR APPRENTICE @ $</t>
  </si>
  <si>
    <t>INTERNATIONAL DUES @ $</t>
  </si>
  <si>
    <t>OPTIONAL ISA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</si>
  <si>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</si>
  <si>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</si>
  <si>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</si>
  <si>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</si>
  <si>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</si>
  <si>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</si>
  <si>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</si>
  <si>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</si>
  <si>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</si>
  <si>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</si>
  <si>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INDUSTRY ADVANCEMENT @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</si>
  <si>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</si>
  <si>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</si>
  <si>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</si>
  <si>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</si>
  <si>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</si>
  <si>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</si>
  <si>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</si>
  <si>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</si>
  <si>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Jrnyperson_Comm Ptr</t>
  </si>
  <si>
    <t>Jrnyperson_Indust Ptr</t>
  </si>
  <si>
    <t>Jrnyperson_Drywall</t>
  </si>
  <si>
    <t>Appr_4_Painter</t>
  </si>
  <si>
    <t>Appr_3_Painter</t>
  </si>
  <si>
    <t>Appr_1_Painter</t>
  </si>
  <si>
    <t>Appr_2_Painter</t>
  </si>
  <si>
    <t>Appr_4_Drywall</t>
  </si>
  <si>
    <t>Appr_3_Drywall</t>
  </si>
  <si>
    <t>Appr_2_Drywall</t>
  </si>
  <si>
    <t>Appr_1_Drywall</t>
  </si>
  <si>
    <t>DISTRICT COUNCIL NO. 3 PAINTERS &amp; ALLIED TRADES BENEFIT FUNDS - AREA I MONTHLY REPORTING FORM</t>
  </si>
  <si>
    <t>NOTE: MUST SELECT FROM DROP DOWN IN THE CLASS COLUMN</t>
  </si>
  <si>
    <t>Rates effective 04/01/2026</t>
  </si>
  <si>
    <t>Rates effective 04.01.2026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</si>
</sst>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0">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6" fillId="0" borderId="0" xfId="0" applyFont="1" applyAlignment="1">
      <alignment horizontal="right" vertical="center"/>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0" fontId="11" fillId="0" borderId="0" xfId="0" applyFont="1" applyAlignment="1">
      <alignment horizontal="center"/>
    </xf>
    <xf numFmtId="0" fontId="0" fillId="0" borderId="1" xfId="0" applyBorder="1" applyAlignment="1" applyProtection="1">
      <alignment horizontal="center" vertical="center"/>
      <protection locked="0"/>
    </xf>
    <xf numFmtId="40" fontId="2" fillId="0" borderId="1" xfId="0" applyNumberFormat="1" applyFont="1" applyBorder="1" applyAlignment="1">
      <alignment horizontal="right" vertical="center"/>
    </xf>
    <xf numFmtId="0" fontId="0" fillId="0" borderId="1" xfId="0" applyBorder="1" applyAlignment="1" applyProtection="1">
      <alignment horizontal="center"/>
      <protection locked="0"/>
    </xf>
    <xf numFmtId="0" fontId="0" fillId="0" borderId="1" xfId="0" applyBorder="1" applyAlignment="1" applyProtection="1">
      <alignment horizontal="left"/>
      <protection locked="0"/>
    </xf>
    <xf numFmtId="164" fontId="0" fillId="0" borderId="2" xfId="0" applyNumberFormat="1" applyBorder="1" applyAlignment="1">
      <alignment horizontal="right"/>
    </xf>
    <xf numFmtId="0" fontId="1" fillId="2" borderId="2" xfId="0" applyFont="1" applyFill="1" applyBorder="1" applyAlignment="1">
      <alignment horizontal="center"/>
    </xf>
    <xf numFmtId="0" fontId="6" fillId="0" borderId="0" xfId="0" applyFont="1" applyAlignment="1">
      <alignment horizontal="center" vertical="center"/>
    </xf>
    <xf numFmtId="40" fontId="2" fillId="0" borderId="1" xfId="0" applyNumberFormat="1" applyFont="1" applyBorder="1" applyAlignment="1" applyProtection="1">
      <alignment horizontal="right" vertical="center"/>
      <protection locked="0"/>
    </xf>
    <xf numFmtId="2" fontId="2" fillId="0" borderId="1" xfId="0" applyNumberFormat="1" applyFont="1" applyBorder="1" applyAlignment="1">
      <alignment horizontal="center" vertical="center"/>
    </xf>
    <xf numFmtId="0" fontId="0" fillId="0" borderId="2" xfId="0" applyBorder="1" applyProtection="1">
      <protection locked="0"/>
    </xf>
    <xf numFmtId="0" fontId="12" fillId="0" borderId="0" xfId="0" applyFont="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0" fontId="11" fillId="3" borderId="0" xfId="0" applyFont="1" applyFill="1" applyAlignment="1">
      <alignment horizontal="center"/>
    </xf>
  </cellXfs>
  <cellStyles count="1">
    <cellStyle name="Normal" xfId="0" builtinId="0"/>
  </cellStyles>
  <dxfs count="14">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47"/>
  <sheetViews>
    <sheetView showGridLines="0" showRowColHeaders="0" tabSelected="1" zoomScaleNormal="100" workbookViewId="0">
      <selection activeCell="BC31" sqref="BC31"/>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58" t="s">
        <v>61</v>
      </c>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row>
    <row r="3" spans="1:50" x14ac:dyDescent="0.25">
      <c r="A3" s="61"/>
      <c r="B3" s="61"/>
      <c r="C3" s="61"/>
      <c r="D3" s="61"/>
      <c r="E3" s="61"/>
      <c r="F3" s="61"/>
      <c r="G3" s="61"/>
      <c r="H3" s="61"/>
      <c r="I3" s="61"/>
      <c r="J3" s="61"/>
      <c r="K3" s="61"/>
      <c r="L3" s="61"/>
      <c r="M3" s="61"/>
      <c r="O3" s="61"/>
      <c r="P3" s="61"/>
      <c r="Q3" s="61"/>
      <c r="R3" s="61"/>
      <c r="S3" s="61"/>
      <c r="T3" s="61"/>
      <c r="U3" s="61"/>
      <c r="V3" s="61"/>
      <c r="X3" s="2" t="s">
        <v>4</v>
      </c>
      <c r="AL3" s="2" t="s">
        <v>3</v>
      </c>
    </row>
    <row r="4" spans="1:50" x14ac:dyDescent="0.25">
      <c r="A4" t="s">
        <v>0</v>
      </c>
      <c r="O4" t="s">
        <v>10</v>
      </c>
      <c r="X4" s="1" t="s">
        <v>5</v>
      </c>
      <c r="AL4" s="1" t="s">
        <v>5</v>
      </c>
    </row>
    <row r="5" spans="1:50" x14ac:dyDescent="0.25">
      <c r="AL5" s="1" t="s">
        <v>1</v>
      </c>
    </row>
    <row r="6" spans="1:50" x14ac:dyDescent="0.25">
      <c r="A6" s="61"/>
      <c r="B6" s="61"/>
      <c r="C6" s="61"/>
      <c r="D6" s="61"/>
      <c r="E6" s="61"/>
      <c r="F6" s="61"/>
      <c r="G6" s="61"/>
      <c r="H6" s="61"/>
      <c r="I6" s="61"/>
      <c r="J6" s="61"/>
      <c r="K6" s="61"/>
      <c r="L6" s="61"/>
      <c r="M6" s="61"/>
      <c r="O6" s="21"/>
      <c r="P6" s="21"/>
      <c r="Q6" s="21"/>
      <c r="R6" s="21"/>
      <c r="S6" s="21"/>
      <c r="T6" s="21"/>
      <c r="U6" s="21"/>
      <c r="V6" s="21"/>
      <c r="X6" s="62"/>
      <c r="Y6" s="62"/>
      <c r="AA6" s="61"/>
      <c r="AB6" s="61"/>
      <c r="AD6" s="61"/>
      <c r="AE6" s="61"/>
      <c r="AF6" s="61"/>
      <c r="AG6" s="61"/>
      <c r="AH6" s="61"/>
      <c r="AI6" s="61"/>
      <c r="AJ6" s="61"/>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62"/>
      <c r="B9" s="62"/>
      <c r="C9" s="62"/>
      <c r="D9" s="62"/>
      <c r="E9" s="62"/>
      <c r="F9" s="62"/>
      <c r="G9" t="s">
        <v>14</v>
      </c>
      <c r="H9">
        <v>20</v>
      </c>
      <c r="I9" s="61"/>
      <c r="J9" s="61"/>
      <c r="L9" s="69" t="s">
        <v>16</v>
      </c>
      <c r="M9" s="69"/>
      <c r="N9" s="69"/>
      <c r="O9" s="69"/>
      <c r="P9" s="69"/>
      <c r="Q9" s="69"/>
      <c r="R9" s="69"/>
      <c r="S9" s="69"/>
      <c r="T9" s="69"/>
      <c r="U9" s="69"/>
      <c r="V9" s="69"/>
      <c r="W9" s="69"/>
      <c r="X9" s="69"/>
      <c r="Y9" s="69"/>
      <c r="Z9" s="69"/>
      <c r="AA9" s="69"/>
      <c r="AB9" s="69"/>
      <c r="AC9" s="69"/>
      <c r="AD9" s="69"/>
      <c r="AE9" s="69"/>
      <c r="AF9" s="69"/>
      <c r="AG9" s="69"/>
      <c r="AH9" s="69"/>
      <c r="AI9" s="69"/>
      <c r="AJ9" s="69"/>
      <c r="AK9" s="69"/>
      <c r="AL9" s="69"/>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4" t="s">
        <v>17</v>
      </c>
      <c r="B12" s="64"/>
      <c r="C12" s="64"/>
      <c r="D12" s="64"/>
      <c r="E12" s="64"/>
      <c r="F12" s="64"/>
      <c r="G12" s="64"/>
      <c r="H12" s="40" t="s">
        <v>18</v>
      </c>
      <c r="I12" s="41"/>
      <c r="J12" s="41"/>
      <c r="K12" s="41"/>
      <c r="L12" s="41"/>
      <c r="M12" s="41"/>
      <c r="N12" s="41"/>
      <c r="O12" s="41"/>
      <c r="P12" s="41"/>
      <c r="Q12" s="41"/>
      <c r="R12" s="41"/>
      <c r="S12" s="41"/>
      <c r="T12" s="41"/>
      <c r="U12" s="41"/>
      <c r="V12" s="42"/>
      <c r="W12" s="40" t="s">
        <v>19</v>
      </c>
      <c r="X12" s="41"/>
      <c r="Y12" s="41"/>
      <c r="Z12" s="41"/>
      <c r="AA12" s="41"/>
      <c r="AB12" s="42"/>
      <c r="AC12" s="40" t="s">
        <v>38</v>
      </c>
      <c r="AD12" s="41"/>
      <c r="AE12" s="42"/>
      <c r="AF12" s="49" t="s">
        <v>48</v>
      </c>
      <c r="AG12" s="50"/>
      <c r="AH12" s="50"/>
      <c r="AI12" s="50"/>
      <c r="AJ12" s="50"/>
      <c r="AK12" s="51"/>
      <c r="AL12" s="49" t="s">
        <v>49</v>
      </c>
      <c r="AM12" s="50"/>
      <c r="AN12" s="50"/>
      <c r="AO12" s="50"/>
      <c r="AP12" s="50"/>
      <c r="AQ12" s="51"/>
      <c r="AR12" s="64" t="s">
        <v>46</v>
      </c>
      <c r="AS12" s="64"/>
      <c r="AT12" s="64"/>
      <c r="AU12" s="64"/>
      <c r="AV12" s="64"/>
      <c r="AW12" s="64"/>
      <c r="AX12" s="64"/>
    </row>
    <row r="13" spans="1:50" x14ac:dyDescent="0.25">
      <c r="A13" s="68"/>
      <c r="B13" s="68"/>
      <c r="C13" s="68"/>
      <c r="D13" s="68"/>
      <c r="E13" s="68"/>
      <c r="F13" s="68"/>
      <c r="G13" s="68"/>
      <c r="H13" s="36"/>
      <c r="I13" s="37"/>
      <c r="J13" s="37"/>
      <c r="K13" s="37"/>
      <c r="L13" s="37"/>
      <c r="M13" s="37"/>
      <c r="N13" s="37"/>
      <c r="O13" s="37"/>
      <c r="P13" s="37"/>
      <c r="Q13" s="37"/>
      <c r="R13" s="37"/>
      <c r="S13" s="37"/>
      <c r="T13" s="37"/>
      <c r="U13" s="37"/>
      <c r="V13" s="38"/>
      <c r="W13" s="43"/>
      <c r="X13" s="44"/>
      <c r="Y13" s="44"/>
      <c r="Z13" s="44"/>
      <c r="AA13" s="44"/>
      <c r="AB13" s="45"/>
      <c r="AC13" s="46"/>
      <c r="AD13" s="47"/>
      <c r="AE13" s="48"/>
      <c r="AF13" s="52"/>
      <c r="AG13" s="53"/>
      <c r="AH13" s="53"/>
      <c r="AI13" s="53"/>
      <c r="AJ13" s="53"/>
      <c r="AK13" s="54"/>
      <c r="AL13" s="55" t="str">
        <f>IFERROR(VLOOKUP(AF13,'Data Source'!A1:B11,2,FALSE),"")</f>
        <v/>
      </c>
      <c r="AM13" s="56"/>
      <c r="AN13" s="56"/>
      <c r="AO13" s="56"/>
      <c r="AP13" s="56"/>
      <c r="AQ13" s="57"/>
      <c r="AR13" s="63" t="str">
        <f>IF(AL13="","",ROUND(AC13*AL13,2))</f>
        <v/>
      </c>
      <c r="AS13" s="63"/>
      <c r="AT13" s="63"/>
      <c r="AU13" s="63"/>
      <c r="AV13" s="63"/>
      <c r="AW13" s="63"/>
      <c r="AX13" s="63"/>
    </row>
    <row r="14" spans="1:50" x14ac:dyDescent="0.25">
      <c r="A14" s="68"/>
      <c r="B14" s="68"/>
      <c r="C14" s="68"/>
      <c r="D14" s="68"/>
      <c r="E14" s="68"/>
      <c r="F14" s="68"/>
      <c r="G14" s="68"/>
      <c r="H14" s="36"/>
      <c r="I14" s="37"/>
      <c r="J14" s="37"/>
      <c r="K14" s="37"/>
      <c r="L14" s="37"/>
      <c r="M14" s="37"/>
      <c r="N14" s="37"/>
      <c r="O14" s="37"/>
      <c r="P14" s="37"/>
      <c r="Q14" s="37"/>
      <c r="R14" s="37"/>
      <c r="S14" s="37"/>
      <c r="T14" s="37"/>
      <c r="U14" s="37"/>
      <c r="V14" s="38"/>
      <c r="W14" s="43"/>
      <c r="X14" s="44"/>
      <c r="Y14" s="44"/>
      <c r="Z14" s="44"/>
      <c r="AA14" s="44"/>
      <c r="AB14" s="45"/>
      <c r="AC14" s="46"/>
      <c r="AD14" s="47"/>
      <c r="AE14" s="48"/>
      <c r="AF14" s="52"/>
      <c r="AG14" s="53"/>
      <c r="AH14" s="53"/>
      <c r="AI14" s="53"/>
      <c r="AJ14" s="53"/>
      <c r="AK14" s="54"/>
      <c r="AL14" s="55" t="str">
        <f>IFERROR(VLOOKUP(AF14,'Data Source'!A1:B11,2,FALSE),"")</f>
        <v/>
      </c>
      <c r="AM14" s="56"/>
      <c r="AN14" s="56"/>
      <c r="AO14" s="56"/>
      <c r="AP14" s="56"/>
      <c r="AQ14" s="57"/>
      <c r="AR14" s="63" t="str">
        <f t="shared" ref="AR14:AR24" si="0">IF(AL14="","",ROUND(AC14*AL14,2))</f>
        <v/>
      </c>
      <c r="AS14" s="63"/>
      <c r="AT14" s="63"/>
      <c r="AU14" s="63"/>
      <c r="AV14" s="63"/>
      <c r="AW14" s="63"/>
      <c r="AX14" s="63"/>
    </row>
    <row r="15" spans="1:50" x14ac:dyDescent="0.25">
      <c r="A15" s="68"/>
      <c r="B15" s="68"/>
      <c r="C15" s="68"/>
      <c r="D15" s="68"/>
      <c r="E15" s="68"/>
      <c r="F15" s="68"/>
      <c r="G15" s="68"/>
      <c r="H15" s="36"/>
      <c r="I15" s="37"/>
      <c r="J15" s="37"/>
      <c r="K15" s="37"/>
      <c r="L15" s="37"/>
      <c r="M15" s="37"/>
      <c r="N15" s="37"/>
      <c r="O15" s="37"/>
      <c r="P15" s="37"/>
      <c r="Q15" s="37"/>
      <c r="R15" s="37"/>
      <c r="S15" s="37"/>
      <c r="T15" s="37"/>
      <c r="U15" s="37"/>
      <c r="V15" s="38"/>
      <c r="W15" s="43"/>
      <c r="X15" s="44"/>
      <c r="Y15" s="44"/>
      <c r="Z15" s="44"/>
      <c r="AA15" s="44"/>
      <c r="AB15" s="45"/>
      <c r="AC15" s="46"/>
      <c r="AD15" s="47"/>
      <c r="AE15" s="48"/>
      <c r="AF15" s="52"/>
      <c r="AG15" s="53"/>
      <c r="AH15" s="53"/>
      <c r="AI15" s="53"/>
      <c r="AJ15" s="53"/>
      <c r="AK15" s="54"/>
      <c r="AL15" s="55" t="str">
        <f>IFERROR(VLOOKUP(AF15,'Data Source'!A1:B11,2,FALSE),"")</f>
        <v/>
      </c>
      <c r="AM15" s="56"/>
      <c r="AN15" s="56"/>
      <c r="AO15" s="56"/>
      <c r="AP15" s="56"/>
      <c r="AQ15" s="57"/>
      <c r="AR15" s="63" t="str">
        <f t="shared" si="0"/>
        <v/>
      </c>
      <c r="AS15" s="63"/>
      <c r="AT15" s="63"/>
      <c r="AU15" s="63"/>
      <c r="AV15" s="63"/>
      <c r="AW15" s="63"/>
      <c r="AX15" s="63"/>
    </row>
    <row r="16" spans="1:50" x14ac:dyDescent="0.25">
      <c r="A16" s="68"/>
      <c r="B16" s="68"/>
      <c r="C16" s="68"/>
      <c r="D16" s="68"/>
      <c r="E16" s="68"/>
      <c r="F16" s="68"/>
      <c r="G16" s="68"/>
      <c r="H16" s="36"/>
      <c r="I16" s="37"/>
      <c r="J16" s="37"/>
      <c r="K16" s="37"/>
      <c r="L16" s="37"/>
      <c r="M16" s="37"/>
      <c r="N16" s="37"/>
      <c r="O16" s="37"/>
      <c r="P16" s="37"/>
      <c r="Q16" s="37"/>
      <c r="R16" s="37"/>
      <c r="S16" s="37"/>
      <c r="T16" s="37"/>
      <c r="U16" s="37"/>
      <c r="V16" s="38"/>
      <c r="W16" s="43"/>
      <c r="X16" s="44"/>
      <c r="Y16" s="44"/>
      <c r="Z16" s="44"/>
      <c r="AA16" s="44"/>
      <c r="AB16" s="45"/>
      <c r="AC16" s="46"/>
      <c r="AD16" s="47"/>
      <c r="AE16" s="48"/>
      <c r="AF16" s="52"/>
      <c r="AG16" s="53"/>
      <c r="AH16" s="53"/>
      <c r="AI16" s="53"/>
      <c r="AJ16" s="53"/>
      <c r="AK16" s="54"/>
      <c r="AL16" s="55" t="str">
        <f>IFERROR(VLOOKUP(AF16,'Data Source'!A1:B11,2,FALSE),"")</f>
        <v/>
      </c>
      <c r="AM16" s="56"/>
      <c r="AN16" s="56"/>
      <c r="AO16" s="56"/>
      <c r="AP16" s="56"/>
      <c r="AQ16" s="57"/>
      <c r="AR16" s="63" t="str">
        <f t="shared" si="0"/>
        <v/>
      </c>
      <c r="AS16" s="63"/>
      <c r="AT16" s="63"/>
      <c r="AU16" s="63"/>
      <c r="AV16" s="63"/>
      <c r="AW16" s="63"/>
      <c r="AX16" s="63"/>
    </row>
    <row r="17" spans="1:50" x14ac:dyDescent="0.25">
      <c r="A17" s="68"/>
      <c r="B17" s="68"/>
      <c r="C17" s="68"/>
      <c r="D17" s="68"/>
      <c r="E17" s="68"/>
      <c r="F17" s="68"/>
      <c r="G17" s="68"/>
      <c r="H17" s="36"/>
      <c r="I17" s="37"/>
      <c r="J17" s="37"/>
      <c r="K17" s="37"/>
      <c r="L17" s="37"/>
      <c r="M17" s="37"/>
      <c r="N17" s="37"/>
      <c r="O17" s="37"/>
      <c r="P17" s="37"/>
      <c r="Q17" s="37"/>
      <c r="R17" s="37"/>
      <c r="S17" s="37"/>
      <c r="T17" s="37"/>
      <c r="U17" s="37"/>
      <c r="V17" s="38"/>
      <c r="W17" s="43"/>
      <c r="X17" s="44"/>
      <c r="Y17" s="44"/>
      <c r="Z17" s="44"/>
      <c r="AA17" s="44"/>
      <c r="AB17" s="45"/>
      <c r="AC17" s="46"/>
      <c r="AD17" s="47"/>
      <c r="AE17" s="48"/>
      <c r="AF17" s="52"/>
      <c r="AG17" s="53"/>
      <c r="AH17" s="53"/>
      <c r="AI17" s="53"/>
      <c r="AJ17" s="53"/>
      <c r="AK17" s="54"/>
      <c r="AL17" s="55" t="str">
        <f>IFERROR(VLOOKUP(AF17,'Data Source'!A1:B11,2,FALSE),"")</f>
        <v/>
      </c>
      <c r="AM17" s="56"/>
      <c r="AN17" s="56"/>
      <c r="AO17" s="56"/>
      <c r="AP17" s="56"/>
      <c r="AQ17" s="57"/>
      <c r="AR17" s="63" t="str">
        <f t="shared" si="0"/>
        <v/>
      </c>
      <c r="AS17" s="63"/>
      <c r="AT17" s="63"/>
      <c r="AU17" s="63"/>
      <c r="AV17" s="63"/>
      <c r="AW17" s="63"/>
      <c r="AX17" s="63"/>
    </row>
    <row r="18" spans="1:50" x14ac:dyDescent="0.25">
      <c r="A18" s="68"/>
      <c r="B18" s="68"/>
      <c r="C18" s="68"/>
      <c r="D18" s="68"/>
      <c r="E18" s="68"/>
      <c r="F18" s="68"/>
      <c r="G18" s="68"/>
      <c r="H18" s="36"/>
      <c r="I18" s="37"/>
      <c r="J18" s="37"/>
      <c r="K18" s="37"/>
      <c r="L18" s="37"/>
      <c r="M18" s="37"/>
      <c r="N18" s="37"/>
      <c r="O18" s="37"/>
      <c r="P18" s="37"/>
      <c r="Q18" s="37"/>
      <c r="R18" s="37"/>
      <c r="S18" s="37"/>
      <c r="T18" s="37"/>
      <c r="U18" s="37"/>
      <c r="V18" s="38"/>
      <c r="W18" s="43"/>
      <c r="X18" s="44"/>
      <c r="Y18" s="44"/>
      <c r="Z18" s="44"/>
      <c r="AA18" s="44"/>
      <c r="AB18" s="45"/>
      <c r="AC18" s="46"/>
      <c r="AD18" s="47"/>
      <c r="AE18" s="48"/>
      <c r="AF18" s="52"/>
      <c r="AG18" s="53"/>
      <c r="AH18" s="53"/>
      <c r="AI18" s="53"/>
      <c r="AJ18" s="53"/>
      <c r="AK18" s="54"/>
      <c r="AL18" s="55" t="str">
        <f>IFERROR(VLOOKUP(AF18,'Data Source'!A1:B11,2,FALSE),"")</f>
        <v/>
      </c>
      <c r="AM18" s="56"/>
      <c r="AN18" s="56"/>
      <c r="AO18" s="56"/>
      <c r="AP18" s="56"/>
      <c r="AQ18" s="57"/>
      <c r="AR18" s="63" t="str">
        <f t="shared" si="0"/>
        <v/>
      </c>
      <c r="AS18" s="63"/>
      <c r="AT18" s="63"/>
      <c r="AU18" s="63"/>
      <c r="AV18" s="63"/>
      <c r="AW18" s="63"/>
      <c r="AX18" s="63"/>
    </row>
    <row r="19" spans="1:50" x14ac:dyDescent="0.25">
      <c r="A19" s="68"/>
      <c r="B19" s="68"/>
      <c r="C19" s="68"/>
      <c r="D19" s="68"/>
      <c r="E19" s="68"/>
      <c r="F19" s="68"/>
      <c r="G19" s="68"/>
      <c r="H19" s="36"/>
      <c r="I19" s="37"/>
      <c r="J19" s="37"/>
      <c r="K19" s="37"/>
      <c r="L19" s="37"/>
      <c r="M19" s="37"/>
      <c r="N19" s="37"/>
      <c r="O19" s="37"/>
      <c r="P19" s="37"/>
      <c r="Q19" s="37"/>
      <c r="R19" s="37"/>
      <c r="S19" s="37"/>
      <c r="T19" s="37"/>
      <c r="U19" s="37"/>
      <c r="V19" s="38"/>
      <c r="W19" s="43"/>
      <c r="X19" s="44"/>
      <c r="Y19" s="44"/>
      <c r="Z19" s="44"/>
      <c r="AA19" s="44"/>
      <c r="AB19" s="45"/>
      <c r="AC19" s="46"/>
      <c r="AD19" s="47"/>
      <c r="AE19" s="48"/>
      <c r="AF19" s="52"/>
      <c r="AG19" s="53"/>
      <c r="AH19" s="53"/>
      <c r="AI19" s="53"/>
      <c r="AJ19" s="53"/>
      <c r="AK19" s="54"/>
      <c r="AL19" s="55" t="str">
        <f>IFERROR(VLOOKUP(AF19,'Data Source'!A1:B11,2,FALSE),"")</f>
        <v/>
      </c>
      <c r="AM19" s="56"/>
      <c r="AN19" s="56"/>
      <c r="AO19" s="56"/>
      <c r="AP19" s="56"/>
      <c r="AQ19" s="57"/>
      <c r="AR19" s="63" t="str">
        <f t="shared" si="0"/>
        <v/>
      </c>
      <c r="AS19" s="63"/>
      <c r="AT19" s="63"/>
      <c r="AU19" s="63"/>
      <c r="AV19" s="63"/>
      <c r="AW19" s="63"/>
      <c r="AX19" s="63"/>
    </row>
    <row r="20" spans="1:50" x14ac:dyDescent="0.25">
      <c r="A20" s="68"/>
      <c r="B20" s="68"/>
      <c r="C20" s="68"/>
      <c r="D20" s="68"/>
      <c r="E20" s="68"/>
      <c r="F20" s="68"/>
      <c r="G20" s="68"/>
      <c r="H20" s="36"/>
      <c r="I20" s="37"/>
      <c r="J20" s="37"/>
      <c r="K20" s="37"/>
      <c r="L20" s="37"/>
      <c r="M20" s="37"/>
      <c r="N20" s="37"/>
      <c r="O20" s="37"/>
      <c r="P20" s="37"/>
      <c r="Q20" s="37"/>
      <c r="R20" s="37"/>
      <c r="S20" s="37"/>
      <c r="T20" s="37"/>
      <c r="U20" s="37"/>
      <c r="V20" s="38"/>
      <c r="W20" s="43"/>
      <c r="X20" s="44"/>
      <c r="Y20" s="44"/>
      <c r="Z20" s="44"/>
      <c r="AA20" s="44"/>
      <c r="AB20" s="45"/>
      <c r="AC20" s="46"/>
      <c r="AD20" s="47"/>
      <c r="AE20" s="48"/>
      <c r="AF20" s="52"/>
      <c r="AG20" s="53"/>
      <c r="AH20" s="53"/>
      <c r="AI20" s="53"/>
      <c r="AJ20" s="53"/>
      <c r="AK20" s="54"/>
      <c r="AL20" s="55" t="str">
        <f>IFERROR(VLOOKUP(AF20,'Data Source'!A1:B11,2,FALSE),"")</f>
        <v/>
      </c>
      <c r="AM20" s="56"/>
      <c r="AN20" s="56"/>
      <c r="AO20" s="56"/>
      <c r="AP20" s="56"/>
      <c r="AQ20" s="57"/>
      <c r="AR20" s="63" t="str">
        <f t="shared" si="0"/>
        <v/>
      </c>
      <c r="AS20" s="63"/>
      <c r="AT20" s="63"/>
      <c r="AU20" s="63"/>
      <c r="AV20" s="63"/>
      <c r="AW20" s="63"/>
      <c r="AX20" s="63"/>
    </row>
    <row r="21" spans="1:50" x14ac:dyDescent="0.25">
      <c r="A21" s="68"/>
      <c r="B21" s="68"/>
      <c r="C21" s="68"/>
      <c r="D21" s="68"/>
      <c r="E21" s="68"/>
      <c r="F21" s="68"/>
      <c r="G21" s="68"/>
      <c r="H21" s="36"/>
      <c r="I21" s="37"/>
      <c r="J21" s="37"/>
      <c r="K21" s="37"/>
      <c r="L21" s="37"/>
      <c r="M21" s="37"/>
      <c r="N21" s="37"/>
      <c r="O21" s="37"/>
      <c r="P21" s="37"/>
      <c r="Q21" s="37"/>
      <c r="R21" s="37"/>
      <c r="S21" s="37"/>
      <c r="T21" s="37"/>
      <c r="U21" s="37"/>
      <c r="V21" s="38"/>
      <c r="W21" s="43"/>
      <c r="X21" s="44"/>
      <c r="Y21" s="44"/>
      <c r="Z21" s="44"/>
      <c r="AA21" s="44"/>
      <c r="AB21" s="45"/>
      <c r="AC21" s="46"/>
      <c r="AD21" s="47"/>
      <c r="AE21" s="48"/>
      <c r="AF21" s="52"/>
      <c r="AG21" s="53"/>
      <c r="AH21" s="53"/>
      <c r="AI21" s="53"/>
      <c r="AJ21" s="53"/>
      <c r="AK21" s="54"/>
      <c r="AL21" s="55" t="str">
        <f>IFERROR(VLOOKUP(AF21,'Data Source'!A1:B11,2,FALSE),"")</f>
        <v/>
      </c>
      <c r="AM21" s="56"/>
      <c r="AN21" s="56"/>
      <c r="AO21" s="56"/>
      <c r="AP21" s="56"/>
      <c r="AQ21" s="57"/>
      <c r="AR21" s="63" t="str">
        <f t="shared" si="0"/>
        <v/>
      </c>
      <c r="AS21" s="63"/>
      <c r="AT21" s="63"/>
      <c r="AU21" s="63"/>
      <c r="AV21" s="63"/>
      <c r="AW21" s="63"/>
      <c r="AX21" s="63"/>
    </row>
    <row r="22" spans="1:50" x14ac:dyDescent="0.25">
      <c r="A22" s="68"/>
      <c r="B22" s="68"/>
      <c r="C22" s="68"/>
      <c r="D22" s="68"/>
      <c r="E22" s="68"/>
      <c r="F22" s="68"/>
      <c r="G22" s="68"/>
      <c r="H22" s="36"/>
      <c r="I22" s="37"/>
      <c r="J22" s="37"/>
      <c r="K22" s="37"/>
      <c r="L22" s="37"/>
      <c r="M22" s="37"/>
      <c r="N22" s="37"/>
      <c r="O22" s="37"/>
      <c r="P22" s="37"/>
      <c r="Q22" s="37"/>
      <c r="R22" s="37"/>
      <c r="S22" s="37"/>
      <c r="T22" s="37"/>
      <c r="U22" s="37"/>
      <c r="V22" s="38"/>
      <c r="W22" s="43"/>
      <c r="X22" s="44"/>
      <c r="Y22" s="44"/>
      <c r="Z22" s="44"/>
      <c r="AA22" s="44"/>
      <c r="AB22" s="45"/>
      <c r="AC22" s="46"/>
      <c r="AD22" s="47"/>
      <c r="AE22" s="48"/>
      <c r="AF22" s="52"/>
      <c r="AG22" s="53"/>
      <c r="AH22" s="53"/>
      <c r="AI22" s="53"/>
      <c r="AJ22" s="53"/>
      <c r="AK22" s="54"/>
      <c r="AL22" s="55" t="str">
        <f>IFERROR(VLOOKUP(AF22,'Data Source'!A1:B11,2,FALSE),"")</f>
        <v/>
      </c>
      <c r="AM22" s="56"/>
      <c r="AN22" s="56"/>
      <c r="AO22" s="56"/>
      <c r="AP22" s="56"/>
      <c r="AQ22" s="57"/>
      <c r="AR22" s="63" t="str">
        <f t="shared" si="0"/>
        <v/>
      </c>
      <c r="AS22" s="63"/>
      <c r="AT22" s="63"/>
      <c r="AU22" s="63"/>
      <c r="AV22" s="63"/>
      <c r="AW22" s="63"/>
      <c r="AX22" s="63"/>
    </row>
    <row r="23" spans="1:50" x14ac:dyDescent="0.25">
      <c r="A23" s="68"/>
      <c r="B23" s="68"/>
      <c r="C23" s="68"/>
      <c r="D23" s="68"/>
      <c r="E23" s="68"/>
      <c r="F23" s="68"/>
      <c r="G23" s="68"/>
      <c r="H23" s="36"/>
      <c r="I23" s="37"/>
      <c r="J23" s="37"/>
      <c r="K23" s="37"/>
      <c r="L23" s="37"/>
      <c r="M23" s="37"/>
      <c r="N23" s="37"/>
      <c r="O23" s="37"/>
      <c r="P23" s="37"/>
      <c r="Q23" s="37"/>
      <c r="R23" s="37"/>
      <c r="S23" s="37"/>
      <c r="T23" s="37"/>
      <c r="U23" s="37"/>
      <c r="V23" s="38"/>
      <c r="W23" s="43"/>
      <c r="X23" s="44"/>
      <c r="Y23" s="44"/>
      <c r="Z23" s="44"/>
      <c r="AA23" s="44"/>
      <c r="AB23" s="45"/>
      <c r="AC23" s="46"/>
      <c r="AD23" s="47"/>
      <c r="AE23" s="48"/>
      <c r="AF23" s="52"/>
      <c r="AG23" s="53"/>
      <c r="AH23" s="53"/>
      <c r="AI23" s="53"/>
      <c r="AJ23" s="53"/>
      <c r="AK23" s="54"/>
      <c r="AL23" s="55" t="str">
        <f>IFERROR(VLOOKUP(AF23,'Data Source'!A1:B11,2,FALSE),"")</f>
        <v/>
      </c>
      <c r="AM23" s="56"/>
      <c r="AN23" s="56"/>
      <c r="AO23" s="56"/>
      <c r="AP23" s="56"/>
      <c r="AQ23" s="57"/>
      <c r="AR23" s="63" t="str">
        <f t="shared" si="0"/>
        <v/>
      </c>
      <c r="AS23" s="63"/>
      <c r="AT23" s="63"/>
      <c r="AU23" s="63"/>
      <c r="AV23" s="63"/>
      <c r="AW23" s="63"/>
      <c r="AX23" s="63"/>
    </row>
    <row r="24" spans="1:50" x14ac:dyDescent="0.25">
      <c r="A24" s="68"/>
      <c r="B24" s="68"/>
      <c r="C24" s="68"/>
      <c r="D24" s="68"/>
      <c r="E24" s="68"/>
      <c r="F24" s="68"/>
      <c r="G24" s="68"/>
      <c r="H24" s="36"/>
      <c r="I24" s="37"/>
      <c r="J24" s="37"/>
      <c r="K24" s="37"/>
      <c r="L24" s="37"/>
      <c r="M24" s="37"/>
      <c r="N24" s="37"/>
      <c r="O24" s="37"/>
      <c r="P24" s="37"/>
      <c r="Q24" s="37"/>
      <c r="R24" s="37"/>
      <c r="S24" s="37"/>
      <c r="T24" s="37"/>
      <c r="U24" s="37"/>
      <c r="V24" s="38"/>
      <c r="W24" s="43"/>
      <c r="X24" s="44"/>
      <c r="Y24" s="44"/>
      <c r="Z24" s="44"/>
      <c r="AA24" s="44"/>
      <c r="AB24" s="45"/>
      <c r="AC24" s="46"/>
      <c r="AD24" s="47"/>
      <c r="AE24" s="48"/>
      <c r="AF24" s="52"/>
      <c r="AG24" s="53"/>
      <c r="AH24" s="53"/>
      <c r="AI24" s="53"/>
      <c r="AJ24" s="53"/>
      <c r="AK24" s="54"/>
      <c r="AL24" s="55" t="str">
        <f>IFERROR(VLOOKUP(AF24,'Data Source'!A1:B11,2,FALSE),"")</f>
        <v/>
      </c>
      <c r="AM24" s="56"/>
      <c r="AN24" s="56"/>
      <c r="AO24" s="56"/>
      <c r="AP24" s="56"/>
      <c r="AQ24" s="57"/>
      <c r="AR24" s="63" t="str">
        <f t="shared" si="0"/>
        <v/>
      </c>
      <c r="AS24" s="63"/>
      <c r="AT24" s="63"/>
      <c r="AU24" s="63"/>
      <c r="AV24" s="63"/>
      <c r="AW24" s="63"/>
      <c r="AX24" s="63"/>
    </row>
    <row r="25" spans="1:50" ht="7.5" customHeight="1" x14ac:dyDescent="0.25">
      <c r="AC25" s="77" t="str">
        <f>IF(SUM(AC13:AE24)=0,"",SUM(AC13:AE24))</f>
        <v/>
      </c>
      <c r="AD25" s="78"/>
      <c r="AE25" s="79"/>
      <c r="AF25" s="83" t="str">
        <f>IF(SUM(AF13:AK24)=0,"",SUM(AF13:AK24))</f>
        <v/>
      </c>
      <c r="AG25" s="84"/>
      <c r="AH25" s="84"/>
      <c r="AI25" s="84"/>
      <c r="AJ25" s="84"/>
      <c r="AK25" s="85"/>
      <c r="AL25" s="63"/>
      <c r="AM25" s="63"/>
      <c r="AN25" s="63"/>
      <c r="AO25" s="63"/>
      <c r="AP25" s="63"/>
      <c r="AQ25" s="63"/>
      <c r="AR25" s="63" t="str">
        <f>IF(SUM(AR13:AX24)=0,"",SUM(AR13:AX24))</f>
        <v/>
      </c>
      <c r="AS25" s="63"/>
      <c r="AT25" s="63"/>
      <c r="AU25" s="63"/>
      <c r="AV25" s="63"/>
      <c r="AW25" s="63"/>
      <c r="AX25" s="63"/>
    </row>
    <row r="26" spans="1:50" ht="7.5" customHeight="1" x14ac:dyDescent="0.25">
      <c r="A26" s="76" t="s">
        <v>33</v>
      </c>
      <c r="B26" s="76"/>
      <c r="C26" s="76"/>
      <c r="D26" s="76"/>
      <c r="E26" s="76"/>
      <c r="F26" s="76"/>
      <c r="G26" s="76"/>
      <c r="H26" s="76"/>
      <c r="I26" s="76"/>
      <c r="J26" s="76"/>
      <c r="K26" s="76"/>
      <c r="L26" s="76"/>
      <c r="M26" s="76"/>
      <c r="N26" s="76"/>
      <c r="O26" s="76"/>
      <c r="P26" s="76"/>
      <c r="Q26" s="76"/>
      <c r="R26" s="76"/>
      <c r="S26" s="76"/>
      <c r="T26" s="76"/>
      <c r="U26" s="76"/>
      <c r="V26" s="76"/>
      <c r="W26" s="76"/>
      <c r="X26" s="76"/>
      <c r="Y26" s="76"/>
      <c r="AC26" s="80"/>
      <c r="AD26" s="81"/>
      <c r="AE26" s="82"/>
      <c r="AF26" s="86"/>
      <c r="AG26" s="87"/>
      <c r="AH26" s="87"/>
      <c r="AI26" s="87"/>
      <c r="AJ26" s="87"/>
      <c r="AK26" s="88"/>
      <c r="AL26" s="63"/>
      <c r="AM26" s="63"/>
      <c r="AN26" s="63"/>
      <c r="AO26" s="63"/>
      <c r="AP26" s="63"/>
      <c r="AQ26" s="63"/>
      <c r="AR26" s="63"/>
      <c r="AS26" s="63"/>
      <c r="AT26" s="63"/>
      <c r="AU26" s="63"/>
      <c r="AV26" s="63"/>
      <c r="AW26" s="63"/>
      <c r="AX26" s="63"/>
    </row>
    <row r="27" spans="1:50" ht="7.5" customHeight="1" x14ac:dyDescent="0.25">
      <c r="A27" s="76"/>
      <c r="B27" s="76"/>
      <c r="C27" s="76"/>
      <c r="D27" s="76"/>
      <c r="E27" s="76"/>
      <c r="F27" s="76"/>
      <c r="G27" s="76"/>
      <c r="H27" s="76"/>
      <c r="I27" s="76"/>
      <c r="J27" s="76"/>
      <c r="K27" s="76"/>
      <c r="L27" s="76"/>
      <c r="M27" s="76"/>
      <c r="N27" s="76"/>
      <c r="O27" s="76"/>
      <c r="P27" s="76"/>
      <c r="Q27" s="76"/>
      <c r="R27" s="76"/>
      <c r="S27" s="76"/>
      <c r="T27" s="76"/>
      <c r="U27" s="76"/>
      <c r="V27" s="76"/>
      <c r="W27" s="76"/>
      <c r="X27" s="76"/>
      <c r="Y27" s="76"/>
    </row>
    <row r="28" spans="1:50" ht="15" customHeight="1" x14ac:dyDescent="0.25">
      <c r="A28" s="76"/>
      <c r="B28" s="76"/>
      <c r="C28" s="76"/>
      <c r="D28" s="76"/>
      <c r="E28" s="76"/>
      <c r="F28" s="76"/>
      <c r="G28" s="76"/>
      <c r="H28" s="76"/>
      <c r="I28" s="76"/>
      <c r="J28" s="76"/>
      <c r="K28" s="76"/>
      <c r="L28" s="76"/>
      <c r="M28" s="76"/>
      <c r="N28" s="76"/>
      <c r="O28" s="76"/>
      <c r="P28" s="76"/>
      <c r="Q28" s="76"/>
      <c r="R28" s="76"/>
      <c r="S28" s="76"/>
      <c r="T28" s="76"/>
      <c r="U28" s="76"/>
      <c r="V28" s="76"/>
      <c r="W28" s="76"/>
      <c r="X28" s="76"/>
      <c r="Y28" s="76"/>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6"/>
      <c r="B30" s="76"/>
      <c r="C30" s="76"/>
      <c r="D30" s="76"/>
      <c r="E30" s="76"/>
      <c r="F30" s="76"/>
      <c r="G30" s="76"/>
      <c r="H30" s="76"/>
      <c r="I30" s="76"/>
      <c r="J30" s="76"/>
      <c r="K30" s="76"/>
      <c r="L30" s="76"/>
      <c r="M30" s="76"/>
      <c r="N30" s="76"/>
      <c r="O30" s="76"/>
      <c r="P30" s="76"/>
      <c r="Q30" s="76"/>
      <c r="R30" s="76"/>
      <c r="S30" s="76"/>
      <c r="T30" s="76"/>
      <c r="U30" s="76"/>
      <c r="V30" s="76"/>
      <c r="W30" s="76"/>
      <c r="X30" s="76"/>
      <c r="Y30" s="76"/>
      <c r="AA30" s="39" t="s">
        <v>24</v>
      </c>
      <c r="AB30" s="39"/>
      <c r="AC30" s="39"/>
      <c r="AD30" s="39"/>
      <c r="AE30" s="39"/>
      <c r="AF30" s="39"/>
      <c r="AG30" s="39"/>
      <c r="AH30" s="39"/>
      <c r="AI30" s="39"/>
      <c r="AJ30" s="60">
        <v>20.420000000000002</v>
      </c>
      <c r="AK30" s="60"/>
      <c r="AL30" s="60"/>
      <c r="AM30" s="65" t="s">
        <v>26</v>
      </c>
      <c r="AN30" s="65"/>
      <c r="AO30" s="66"/>
      <c r="AP30" s="66"/>
      <c r="AQ30" s="66"/>
      <c r="AR30" s="65" t="s">
        <v>25</v>
      </c>
      <c r="AS30" s="65"/>
      <c r="AT30" s="65"/>
      <c r="AU30" s="60" t="str">
        <f>IF(AO30="","",ROUND(AJ30*AO30,2))</f>
        <v/>
      </c>
      <c r="AV30" s="60"/>
      <c r="AW30" s="60"/>
      <c r="AX30" s="60"/>
    </row>
    <row r="31" spans="1:50" x14ac:dyDescent="0.25">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76"/>
      <c r="B32" s="76"/>
      <c r="C32" s="76"/>
      <c r="D32" s="76"/>
      <c r="E32" s="76"/>
      <c r="F32" s="76"/>
      <c r="G32" s="76"/>
      <c r="H32" s="76"/>
      <c r="I32" s="76"/>
      <c r="J32" s="76"/>
      <c r="K32" s="76"/>
      <c r="L32" s="76"/>
      <c r="M32" s="76"/>
      <c r="N32" s="76"/>
      <c r="O32" s="76"/>
      <c r="P32" s="76"/>
      <c r="Q32" s="76"/>
      <c r="R32" s="76"/>
      <c r="S32" s="76"/>
      <c r="T32" s="76"/>
      <c r="U32" s="76"/>
      <c r="V32" s="76"/>
      <c r="W32" s="76"/>
      <c r="X32" s="76"/>
      <c r="Y32" s="76"/>
      <c r="AA32" s="39" t="s">
        <v>27</v>
      </c>
      <c r="AB32" s="39"/>
      <c r="AC32" s="39"/>
      <c r="AD32" s="39"/>
      <c r="AE32" s="39"/>
      <c r="AF32" s="39"/>
      <c r="AG32" s="39"/>
      <c r="AH32" s="39"/>
      <c r="AI32" s="39"/>
      <c r="AJ32" s="60">
        <v>13.67</v>
      </c>
      <c r="AK32" s="60"/>
      <c r="AL32" s="60"/>
      <c r="AM32" s="65" t="s">
        <v>26</v>
      </c>
      <c r="AN32" s="65"/>
      <c r="AO32" s="66"/>
      <c r="AP32" s="66"/>
      <c r="AQ32" s="66"/>
      <c r="AR32" s="65" t="s">
        <v>25</v>
      </c>
      <c r="AS32" s="65"/>
      <c r="AT32" s="65"/>
      <c r="AU32" s="60" t="str">
        <f>IF(AO32="","",ROUND(AJ32*AO32,2))</f>
        <v/>
      </c>
      <c r="AV32" s="60"/>
      <c r="AW32" s="60"/>
      <c r="AX32" s="60"/>
    </row>
    <row r="33" spans="1:53" ht="7.5" customHeight="1" x14ac:dyDescent="0.25">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70" t="s">
        <v>37</v>
      </c>
      <c r="R35" s="71"/>
      <c r="S35" s="71"/>
      <c r="T35" s="71"/>
      <c r="U35" s="71"/>
      <c r="V35" s="71"/>
      <c r="W35" s="71"/>
      <c r="X35" s="71"/>
      <c r="Y35" s="72"/>
      <c r="AA35" s="39" t="s">
        <v>28</v>
      </c>
      <c r="AB35" s="39"/>
      <c r="AC35" s="39"/>
      <c r="AD35" s="39"/>
      <c r="AE35" s="39"/>
      <c r="AF35" s="39"/>
      <c r="AG35" s="39"/>
      <c r="AH35" s="39"/>
      <c r="AI35" s="39"/>
      <c r="AJ35" s="60">
        <v>11.42</v>
      </c>
      <c r="AK35" s="60"/>
      <c r="AL35" s="60"/>
      <c r="AM35" s="65" t="s">
        <v>26</v>
      </c>
      <c r="AN35" s="65"/>
      <c r="AO35" s="66"/>
      <c r="AP35" s="66"/>
      <c r="AQ35" s="66"/>
      <c r="AR35" s="65" t="s">
        <v>25</v>
      </c>
      <c r="AS35" s="65"/>
      <c r="AT35" s="65"/>
      <c r="AU35" s="60" t="str">
        <f>IF(AO35="","",ROUND(AJ35*AO35,2))</f>
        <v/>
      </c>
      <c r="AV35" s="60"/>
      <c r="AW35" s="60"/>
      <c r="AX35" s="60"/>
    </row>
    <row r="36" spans="1:53" ht="15" customHeight="1" x14ac:dyDescent="0.25">
      <c r="A36" s="59"/>
      <c r="B36" s="59"/>
      <c r="C36" s="59"/>
      <c r="D36" s="59"/>
      <c r="E36" s="59"/>
      <c r="F36" s="59"/>
      <c r="G36" s="59"/>
      <c r="H36" s="59"/>
      <c r="I36" s="59"/>
      <c r="J36" s="59"/>
      <c r="K36" s="59"/>
      <c r="L36" s="59"/>
      <c r="M36" s="59"/>
      <c r="N36" s="59"/>
      <c r="O36" s="4"/>
      <c r="Q36" s="73"/>
      <c r="R36" s="74"/>
      <c r="S36" s="74"/>
      <c r="T36" s="74"/>
      <c r="U36" s="74"/>
      <c r="V36" s="74"/>
      <c r="W36" s="74"/>
      <c r="X36" s="74"/>
      <c r="Y36" s="75"/>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73"/>
      <c r="R37" s="74"/>
      <c r="S37" s="74"/>
      <c r="T37" s="74"/>
      <c r="U37" s="74"/>
      <c r="V37" s="74"/>
      <c r="W37" s="74"/>
      <c r="X37" s="74"/>
      <c r="Y37" s="75"/>
      <c r="AA37" s="39" t="s">
        <v>47</v>
      </c>
      <c r="AB37" s="39"/>
      <c r="AC37" s="39"/>
      <c r="AD37" s="39"/>
      <c r="AE37" s="39"/>
      <c r="AF37" s="39"/>
      <c r="AG37" s="39"/>
      <c r="AH37" s="39"/>
      <c r="AI37" s="39"/>
      <c r="AJ37" s="39"/>
      <c r="AK37" s="39"/>
      <c r="AL37" s="39" t="s">
        <v>23</v>
      </c>
      <c r="AM37" s="39"/>
      <c r="AN37" s="39"/>
      <c r="AO37" s="39"/>
      <c r="AP37" s="39"/>
      <c r="AQ37" s="39"/>
      <c r="AR37" s="39"/>
      <c r="AS37" s="39"/>
      <c r="AT37" s="39"/>
      <c r="AU37" s="60" t="str">
        <f>IF(AR25="","",AR25)</f>
        <v/>
      </c>
      <c r="AV37" s="60"/>
      <c r="AW37" s="60"/>
      <c r="AX37" s="60"/>
    </row>
    <row r="38" spans="1:53" x14ac:dyDescent="0.25">
      <c r="A38" s="4"/>
      <c r="B38" s="4"/>
      <c r="C38" s="4"/>
      <c r="D38" s="4"/>
      <c r="E38" s="4"/>
      <c r="F38" s="4"/>
      <c r="G38" s="4"/>
      <c r="H38" s="4"/>
      <c r="I38" s="4"/>
      <c r="J38" s="4"/>
      <c r="K38" s="4"/>
      <c r="L38" s="4"/>
      <c r="M38" s="4"/>
      <c r="N38" s="4"/>
      <c r="O38" s="4"/>
      <c r="P38" s="5"/>
      <c r="Q38" s="73"/>
      <c r="R38" s="74"/>
      <c r="S38" s="74"/>
      <c r="T38" s="74"/>
      <c r="U38" s="74"/>
      <c r="V38" s="74"/>
      <c r="W38" s="74"/>
      <c r="X38" s="74"/>
      <c r="Y38" s="75"/>
      <c r="AB38" s="18"/>
      <c r="AC38" s="18"/>
      <c r="AD38" s="18"/>
      <c r="AE38" s="18" t="s">
        <v>62</v>
      </c>
      <c r="AF38" s="18"/>
      <c r="AG38" s="18"/>
      <c r="AH38" s="18"/>
      <c r="AI38" s="18"/>
      <c r="AJ38" s="18"/>
      <c r="AK38" s="18"/>
      <c r="AM38" s="18"/>
      <c r="AN38" s="18"/>
      <c r="AO38" s="18"/>
      <c r="AP38" s="18"/>
      <c r="AQ38" s="18"/>
      <c r="AR38" s="18"/>
      <c r="AS38" s="18"/>
      <c r="AT38" s="18"/>
      <c r="AU38" s="18"/>
      <c r="AV38" s="18"/>
      <c r="AW38" s="18"/>
      <c r="AX38" s="18"/>
    </row>
    <row r="39" spans="1:53" ht="15.75" x14ac:dyDescent="0.25">
      <c r="A39" s="59"/>
      <c r="B39" s="59"/>
      <c r="C39" s="59"/>
      <c r="D39" s="59"/>
      <c r="E39" s="59"/>
      <c r="F39" s="59"/>
      <c r="G39" s="59"/>
      <c r="H39" s="59"/>
      <c r="I39" s="59"/>
      <c r="J39" s="59"/>
      <c r="K39" s="59"/>
      <c r="L39" s="59"/>
      <c r="M39" s="59"/>
      <c r="N39" s="59"/>
      <c r="O39" s="4"/>
      <c r="P39" s="5"/>
      <c r="Q39" s="73"/>
      <c r="R39" s="74"/>
      <c r="S39" s="74"/>
      <c r="T39" s="74"/>
      <c r="U39" s="74"/>
      <c r="V39" s="74"/>
      <c r="W39" s="74"/>
      <c r="X39" s="74"/>
      <c r="Y39" s="75"/>
      <c r="AA39" s="39" t="s">
        <v>29</v>
      </c>
      <c r="AB39" s="39"/>
      <c r="AC39" s="39"/>
      <c r="AD39" s="39"/>
      <c r="AE39" s="39"/>
      <c r="AF39" s="39"/>
      <c r="AG39" s="39"/>
      <c r="AH39" s="39"/>
      <c r="AI39" s="39"/>
      <c r="AJ39" s="60">
        <v>0.35</v>
      </c>
      <c r="AK39" s="60"/>
      <c r="AL39" s="60"/>
      <c r="AM39" s="65" t="s">
        <v>26</v>
      </c>
      <c r="AN39" s="65"/>
      <c r="AO39" s="60" t="str">
        <f>IF(AC25="","",AC25)</f>
        <v/>
      </c>
      <c r="AP39" s="60"/>
      <c r="AQ39" s="60"/>
      <c r="AR39" s="65" t="s">
        <v>25</v>
      </c>
      <c r="AS39" s="65"/>
      <c r="AT39" s="65"/>
      <c r="AU39" s="60" t="str">
        <f>IF(AO39="","",ROUND(AJ39*AO39,2))</f>
        <v/>
      </c>
      <c r="AV39" s="60"/>
      <c r="AW39" s="60"/>
      <c r="AX39" s="60"/>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60" t="str">
        <f>IF(AND(P35="X",AC25&lt;&gt;""),AC25,"")</f>
        <v/>
      </c>
      <c r="V41" s="60"/>
      <c r="W41" s="60"/>
      <c r="X41" s="60"/>
      <c r="Y41" s="11"/>
      <c r="AA41" s="39" t="s">
        <v>30</v>
      </c>
      <c r="AB41" s="39"/>
      <c r="AC41" s="39"/>
      <c r="AD41" s="39"/>
      <c r="AE41" s="39"/>
      <c r="AF41" s="39"/>
      <c r="AG41" s="39"/>
      <c r="AH41" s="39"/>
      <c r="AI41" s="39"/>
      <c r="AJ41" s="60">
        <v>2</v>
      </c>
      <c r="AK41" s="60"/>
      <c r="AL41" s="60"/>
      <c r="AM41" s="65" t="s">
        <v>26</v>
      </c>
      <c r="AN41" s="65"/>
      <c r="AO41" s="66"/>
      <c r="AP41" s="66"/>
      <c r="AQ41" s="66"/>
      <c r="AR41" s="65" t="s">
        <v>25</v>
      </c>
      <c r="AS41" s="65"/>
      <c r="AT41" s="65"/>
      <c r="AU41" s="60" t="str">
        <f>IF(AO41="","",ROUND(AJ41*AO41,2))</f>
        <v/>
      </c>
      <c r="AV41" s="60"/>
      <c r="AW41" s="60"/>
      <c r="AX41" s="60"/>
    </row>
    <row r="42" spans="1:53" x14ac:dyDescent="0.25">
      <c r="A42" s="59"/>
      <c r="B42" s="59"/>
      <c r="C42" s="59"/>
      <c r="D42" s="59"/>
      <c r="E42" s="59"/>
      <c r="F42" s="59"/>
      <c r="G42" s="59"/>
      <c r="H42" s="59"/>
      <c r="I42" s="59"/>
      <c r="J42" s="59"/>
      <c r="K42" s="59"/>
      <c r="L42" s="59"/>
      <c r="M42" s="59"/>
      <c r="N42" s="59"/>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60" t="str">
        <f>IF(U41="","",U41*0.05)</f>
        <v/>
      </c>
      <c r="V43" s="60"/>
      <c r="W43" s="60"/>
      <c r="X43" s="60"/>
      <c r="Y43" s="11"/>
      <c r="Z43" s="5"/>
      <c r="AA43" s="5"/>
      <c r="AB43" s="5" t="s">
        <v>41</v>
      </c>
      <c r="AC43" s="5"/>
      <c r="AD43" s="5"/>
      <c r="AF43" s="5"/>
      <c r="AG43" s="5"/>
      <c r="AH43" s="5"/>
      <c r="AI43" s="5"/>
      <c r="AJ43" s="67">
        <v>0.31</v>
      </c>
      <c r="AK43" s="67"/>
      <c r="AL43" s="67"/>
      <c r="AM43" s="65" t="s">
        <v>26</v>
      </c>
      <c r="AN43" s="65"/>
      <c r="AO43" s="66" t="str">
        <f>AC25</f>
        <v/>
      </c>
      <c r="AP43" s="66"/>
      <c r="AQ43" s="66"/>
      <c r="AR43" s="65" t="s">
        <v>25</v>
      </c>
      <c r="AS43" s="65"/>
      <c r="AT43" s="65"/>
      <c r="AU43" s="60" t="str">
        <f>IF(AO43="","",ROUND(AJ43*AO43,2))</f>
        <v/>
      </c>
      <c r="AV43" s="60"/>
      <c r="AW43" s="60"/>
      <c r="AX43" s="60"/>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60" t="str">
        <f>IF(SUM(AU30,AU32,AU35,AU37,AU39,AU41,AU43)=0,"",SUM(AU30,AU32,AU35,AU37,AU39,AU41,AU43))</f>
        <v/>
      </c>
      <c r="AU45" s="60"/>
      <c r="AV45" s="60"/>
      <c r="AW45" s="60"/>
      <c r="AX45" s="60"/>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63</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seQA0VbxcJI8+JZygT463EGDjtN2lIvuvrZCjPsibv+Orepnf3Q0yj88eb/21jAwJu6H0v9aLfEiiUK2M4ujOw==" saltValue="ADQOZzXIbNeZGsuhsRom/Q==" spinCount="100000" sheet="1" objects="1" scenarios="1"/>
  <mergeCells count="151">
    <mergeCell ref="L9:AL9"/>
    <mergeCell ref="X6:Y6"/>
    <mergeCell ref="AA6:AB6"/>
    <mergeCell ref="AD6:AJ6"/>
    <mergeCell ref="Q35:Y39"/>
    <mergeCell ref="A26:Y33"/>
    <mergeCell ref="AA41:AI41"/>
    <mergeCell ref="AA39:AI39"/>
    <mergeCell ref="AA35:AI35"/>
    <mergeCell ref="AA32:AI32"/>
    <mergeCell ref="AA30:AI30"/>
    <mergeCell ref="AA37:AK37"/>
    <mergeCell ref="A18:G18"/>
    <mergeCell ref="A19:G19"/>
    <mergeCell ref="A20:G20"/>
    <mergeCell ref="A21:G21"/>
    <mergeCell ref="A22:G22"/>
    <mergeCell ref="A23:G23"/>
    <mergeCell ref="A12:G12"/>
    <mergeCell ref="A13:G13"/>
    <mergeCell ref="A24:G24"/>
    <mergeCell ref="AJ32:AL32"/>
    <mergeCell ref="AC25:AE26"/>
    <mergeCell ref="AF25:AK26"/>
    <mergeCell ref="AR25:AX26"/>
    <mergeCell ref="AL25:AQ26"/>
    <mergeCell ref="AC24:AE24"/>
    <mergeCell ref="A14:G14"/>
    <mergeCell ref="A15:G15"/>
    <mergeCell ref="A16:G16"/>
    <mergeCell ref="A17:G17"/>
    <mergeCell ref="AC21:AE21"/>
    <mergeCell ref="AC22:AE22"/>
    <mergeCell ref="AC23:AE23"/>
    <mergeCell ref="W23:AB23"/>
    <mergeCell ref="W20:AB20"/>
    <mergeCell ref="AR17:AX17"/>
    <mergeCell ref="W24:AB24"/>
    <mergeCell ref="H21:V21"/>
    <mergeCell ref="H22:V22"/>
    <mergeCell ref="H23:V23"/>
    <mergeCell ref="H24:V24"/>
    <mergeCell ref="AF16:AK16"/>
    <mergeCell ref="AF17:AK17"/>
    <mergeCell ref="AF18:AK18"/>
    <mergeCell ref="AL18:AQ18"/>
    <mergeCell ref="H18:V18"/>
    <mergeCell ref="H19:V19"/>
    <mergeCell ref="AT45:AX45"/>
    <mergeCell ref="U43:X43"/>
    <mergeCell ref="U41:X41"/>
    <mergeCell ref="AU39:AX39"/>
    <mergeCell ref="AR39:AT39"/>
    <mergeCell ref="AO39:AQ39"/>
    <mergeCell ref="AM39:AN39"/>
    <mergeCell ref="AJ39:AL39"/>
    <mergeCell ref="AU41:AX41"/>
    <mergeCell ref="AJ41:AL41"/>
    <mergeCell ref="AM41:AN41"/>
    <mergeCell ref="AO41:AQ41"/>
    <mergeCell ref="AR41:AT41"/>
    <mergeCell ref="AJ43:AL43"/>
    <mergeCell ref="AM43:AN43"/>
    <mergeCell ref="AO43:AQ43"/>
    <mergeCell ref="AR43:AT43"/>
    <mergeCell ref="AU43:AX43"/>
    <mergeCell ref="AM35:AN35"/>
    <mergeCell ref="AO35:AQ35"/>
    <mergeCell ref="AR35:AT35"/>
    <mergeCell ref="AU35:AX35"/>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F22:AK22"/>
    <mergeCell ref="AF23:AK23"/>
    <mergeCell ref="AL21:AQ21"/>
    <mergeCell ref="AL22:AQ22"/>
    <mergeCell ref="AL20:AQ20"/>
    <mergeCell ref="AM32:AN32"/>
    <mergeCell ref="AL19:AQ19"/>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7:AX37"/>
    <mergeCell ref="AU32:AX32"/>
    <mergeCell ref="AJ35:AL35"/>
    <mergeCell ref="AL12:AQ12"/>
    <mergeCell ref="AL13:AQ13"/>
    <mergeCell ref="AL14:AQ14"/>
    <mergeCell ref="AL15:AQ15"/>
    <mergeCell ref="AL16:AQ16"/>
    <mergeCell ref="AL17:AQ17"/>
    <mergeCell ref="H12:V12"/>
    <mergeCell ref="H13:V13"/>
    <mergeCell ref="H14:V14"/>
    <mergeCell ref="H15:V15"/>
    <mergeCell ref="H16:V16"/>
    <mergeCell ref="H17:V17"/>
    <mergeCell ref="AF15:AK15"/>
    <mergeCell ref="H20:V20"/>
    <mergeCell ref="AL37:AT37"/>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 ref="AC18:AE18"/>
    <mergeCell ref="AC19:AE19"/>
    <mergeCell ref="AC20:AE20"/>
    <mergeCell ref="AF12:AK12"/>
    <mergeCell ref="AF13:AK13"/>
    <mergeCell ref="AF14:AK14"/>
  </mergeCells>
  <conditionalFormatting sqref="A12:H24 W12:W24 AR12:XFD24 A30:XFD36 A37:AL37 AU37:XFD37 A38:XFD42 A43:AD43 AF43:AJ43 AM43:XFD43 C44:XFD44 A44:A45 B45:AN45 AS45:XFD45 AC46:AM46 AQ46 AS46 A46:AB1048576 AY46:XFD1048576 AC47:AX47 AC48:AW48 AC49:AX1048576">
    <cfRule type="expression" dxfId="13" priority="9">
      <formula>CELL("protect",A12)=0</formula>
    </cfRule>
  </conditionalFormatting>
  <conditionalFormatting sqref="A1:XFD11 A25:AB29 AY25:XFD29">
    <cfRule type="expression" dxfId="12" priority="12">
      <formula>CELL("protect",A1)=0</formula>
    </cfRule>
  </conditionalFormatting>
  <conditionalFormatting sqref="AC12:AC25">
    <cfRule type="expression" dxfId="11" priority="4">
      <formula>CELL("protect",AC12)=0</formula>
    </cfRule>
  </conditionalFormatting>
  <conditionalFormatting sqref="AC27:AX29">
    <cfRule type="expression" dxfId="10" priority="10">
      <formula>CELL("protect",AC27)=0</formula>
    </cfRule>
  </conditionalFormatting>
  <conditionalFormatting sqref="AF12:AF25">
    <cfRule type="expression" dxfId="9" priority="2">
      <formula>CELL("protect",AF12)=0</formula>
    </cfRule>
  </conditionalFormatting>
  <conditionalFormatting sqref="AL12:AL24">
    <cfRule type="expression" dxfId="8" priority="1">
      <formula>CELL("protect",AL12)=0</formula>
    </cfRule>
  </conditionalFormatting>
  <conditionalFormatting sqref="AL25:AX26">
    <cfRule type="expression" dxfId="7" priority="6">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8E7D0DC-A7F1-4C8E-B86F-007CF043132E}">
          <x14:formula1>
            <xm:f>'Data Source'!$A$1:$A$11</xm:f>
          </x14:formula1>
          <xm:sqref>AF13:AK13 AF14:AK24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A47"/>
  <sheetViews>
    <sheetView showGridLines="0" showRowColHeaders="0" workbookViewId="0">
      <selection activeCell="AQ47" sqref="AQ47"/>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58" t="s">
        <v>61</v>
      </c>
      <c r="B1" s="58"/>
      <c r="C1" s="58"/>
      <c r="D1" s="58"/>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row>
    <row r="3" spans="1:50" x14ac:dyDescent="0.25">
      <c r="A3" s="61"/>
      <c r="B3" s="61"/>
      <c r="C3" s="61"/>
      <c r="D3" s="61"/>
      <c r="E3" s="61"/>
      <c r="F3" s="61"/>
      <c r="G3" s="61"/>
      <c r="H3" s="61"/>
      <c r="I3" s="61"/>
      <c r="J3" s="61"/>
      <c r="K3" s="61"/>
      <c r="L3" s="61"/>
      <c r="M3" s="61"/>
      <c r="O3" s="61"/>
      <c r="P3" s="61"/>
      <c r="Q3" s="61"/>
      <c r="R3" s="61"/>
      <c r="S3" s="61"/>
      <c r="T3" s="61"/>
      <c r="U3" s="61"/>
      <c r="V3" s="61"/>
      <c r="X3" s="2" t="s">
        <v>4</v>
      </c>
      <c r="AL3" s="2" t="s">
        <v>3</v>
      </c>
    </row>
    <row r="4" spans="1:50" x14ac:dyDescent="0.25">
      <c r="A4" t="s">
        <v>0</v>
      </c>
      <c r="O4" t="s">
        <v>10</v>
      </c>
      <c r="X4" s="1" t="s">
        <v>5</v>
      </c>
      <c r="AL4" s="1" t="s">
        <v>5</v>
      </c>
    </row>
    <row r="5" spans="1:50" x14ac:dyDescent="0.25">
      <c r="AL5" s="1" t="s">
        <v>1</v>
      </c>
    </row>
    <row r="6" spans="1:50" x14ac:dyDescent="0.25">
      <c r="A6" s="61"/>
      <c r="B6" s="61"/>
      <c r="C6" s="61"/>
      <c r="D6" s="61"/>
      <c r="E6" s="61"/>
      <c r="F6" s="61"/>
      <c r="G6" s="61"/>
      <c r="H6" s="61"/>
      <c r="I6" s="61"/>
      <c r="J6" s="61"/>
      <c r="K6" s="61"/>
      <c r="L6" s="61"/>
      <c r="M6" s="61"/>
      <c r="O6" s="21"/>
      <c r="P6" s="21"/>
      <c r="Q6" s="21"/>
      <c r="R6" s="21"/>
      <c r="S6" s="21"/>
      <c r="T6" s="21"/>
      <c r="U6" s="21"/>
      <c r="V6" s="21"/>
      <c r="X6" s="62"/>
      <c r="Y6" s="62"/>
      <c r="AA6" s="61"/>
      <c r="AB6" s="61"/>
      <c r="AD6" s="61"/>
      <c r="AE6" s="61"/>
      <c r="AF6" s="61"/>
      <c r="AG6" s="61"/>
      <c r="AH6" s="61"/>
      <c r="AI6" s="61"/>
      <c r="AJ6" s="61"/>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62"/>
      <c r="B9" s="62"/>
      <c r="C9" s="62"/>
      <c r="D9" s="62"/>
      <c r="E9" s="62"/>
      <c r="F9" s="62"/>
      <c r="G9" t="s">
        <v>14</v>
      </c>
      <c r="H9">
        <v>20</v>
      </c>
      <c r="I9" s="61"/>
      <c r="J9" s="61"/>
      <c r="L9" s="69" t="s">
        <v>16</v>
      </c>
      <c r="M9" s="69"/>
      <c r="N9" s="69"/>
      <c r="O9" s="69"/>
      <c r="P9" s="69"/>
      <c r="Q9" s="69"/>
      <c r="R9" s="69"/>
      <c r="S9" s="69"/>
      <c r="T9" s="69"/>
      <c r="U9" s="69"/>
      <c r="V9" s="69"/>
      <c r="W9" s="69"/>
      <c r="X9" s="69"/>
      <c r="Y9" s="69"/>
      <c r="Z9" s="69"/>
      <c r="AA9" s="69"/>
      <c r="AB9" s="69"/>
      <c r="AC9" s="69"/>
      <c r="AD9" s="69"/>
      <c r="AE9" s="69"/>
      <c r="AF9" s="69"/>
      <c r="AG9" s="69"/>
      <c r="AH9" s="69"/>
      <c r="AI9" s="69"/>
      <c r="AJ9" s="69"/>
      <c r="AK9" s="69"/>
      <c r="AL9" s="69"/>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4" t="s">
        <v>17</v>
      </c>
      <c r="B12" s="64"/>
      <c r="C12" s="64"/>
      <c r="D12" s="64"/>
      <c r="E12" s="64"/>
      <c r="F12" s="64"/>
      <c r="G12" s="64"/>
      <c r="H12" s="40" t="s">
        <v>18</v>
      </c>
      <c r="I12" s="41"/>
      <c r="J12" s="41"/>
      <c r="K12" s="41"/>
      <c r="L12" s="41"/>
      <c r="M12" s="41"/>
      <c r="N12" s="41"/>
      <c r="O12" s="41"/>
      <c r="P12" s="41"/>
      <c r="Q12" s="41"/>
      <c r="R12" s="41"/>
      <c r="S12" s="41"/>
      <c r="T12" s="41"/>
      <c r="U12" s="41"/>
      <c r="V12" s="42"/>
      <c r="W12" s="40" t="s">
        <v>19</v>
      </c>
      <c r="X12" s="41"/>
      <c r="Y12" s="41"/>
      <c r="Z12" s="41"/>
      <c r="AA12" s="41"/>
      <c r="AB12" s="42"/>
      <c r="AC12" s="40" t="s">
        <v>38</v>
      </c>
      <c r="AD12" s="41"/>
      <c r="AE12" s="42"/>
      <c r="AF12" s="49" t="s">
        <v>48</v>
      </c>
      <c r="AG12" s="50"/>
      <c r="AH12" s="50"/>
      <c r="AI12" s="50"/>
      <c r="AJ12" s="50"/>
      <c r="AK12" s="51"/>
      <c r="AL12" s="49" t="s">
        <v>49</v>
      </c>
      <c r="AM12" s="50"/>
      <c r="AN12" s="50"/>
      <c r="AO12" s="50"/>
      <c r="AP12" s="50"/>
      <c r="AQ12" s="51"/>
      <c r="AR12" s="64" t="s">
        <v>46</v>
      </c>
      <c r="AS12" s="64"/>
      <c r="AT12" s="64"/>
      <c r="AU12" s="64"/>
      <c r="AV12" s="64"/>
      <c r="AW12" s="64"/>
      <c r="AX12" s="64"/>
    </row>
    <row r="13" spans="1:50" x14ac:dyDescent="0.25">
      <c r="A13" s="68"/>
      <c r="B13" s="68"/>
      <c r="C13" s="68"/>
      <c r="D13" s="68"/>
      <c r="E13" s="68"/>
      <c r="F13" s="68"/>
      <c r="G13" s="68"/>
      <c r="H13" s="36"/>
      <c r="I13" s="37"/>
      <c r="J13" s="37"/>
      <c r="K13" s="37"/>
      <c r="L13" s="37"/>
      <c r="M13" s="37"/>
      <c r="N13" s="37"/>
      <c r="O13" s="37"/>
      <c r="P13" s="37"/>
      <c r="Q13" s="37"/>
      <c r="R13" s="37"/>
      <c r="S13" s="37"/>
      <c r="T13" s="37"/>
      <c r="U13" s="37"/>
      <c r="V13" s="38"/>
      <c r="W13" s="43"/>
      <c r="X13" s="44"/>
      <c r="Y13" s="44"/>
      <c r="Z13" s="44"/>
      <c r="AA13" s="44"/>
      <c r="AB13" s="45"/>
      <c r="AC13" s="46"/>
      <c r="AD13" s="47"/>
      <c r="AE13" s="48"/>
      <c r="AF13" s="52"/>
      <c r="AG13" s="53"/>
      <c r="AH13" s="53"/>
      <c r="AI13" s="53"/>
      <c r="AJ13" s="53"/>
      <c r="AK13" s="54"/>
      <c r="AL13" s="55" t="str">
        <f>IFERROR(VLOOKUP(AF13,'Data Source'!A1:B11,2,FALSE),"")</f>
        <v/>
      </c>
      <c r="AM13" s="56"/>
      <c r="AN13" s="56"/>
      <c r="AO13" s="56"/>
      <c r="AP13" s="56"/>
      <c r="AQ13" s="57"/>
      <c r="AR13" s="63" t="str">
        <f>IF(AL13="","",ROUND(AC13*AL13,2))</f>
        <v/>
      </c>
      <c r="AS13" s="63"/>
      <c r="AT13" s="63"/>
      <c r="AU13" s="63"/>
      <c r="AV13" s="63"/>
      <c r="AW13" s="63"/>
      <c r="AX13" s="63"/>
    </row>
    <row r="14" spans="1:50" x14ac:dyDescent="0.25">
      <c r="A14" s="68"/>
      <c r="B14" s="68"/>
      <c r="C14" s="68"/>
      <c r="D14" s="68"/>
      <c r="E14" s="68"/>
      <c r="F14" s="68"/>
      <c r="G14" s="68"/>
      <c r="H14" s="36"/>
      <c r="I14" s="37"/>
      <c r="J14" s="37"/>
      <c r="K14" s="37"/>
      <c r="L14" s="37"/>
      <c r="M14" s="37"/>
      <c r="N14" s="37"/>
      <c r="O14" s="37"/>
      <c r="P14" s="37"/>
      <c r="Q14" s="37"/>
      <c r="R14" s="37"/>
      <c r="S14" s="37"/>
      <c r="T14" s="37"/>
      <c r="U14" s="37"/>
      <c r="V14" s="38"/>
      <c r="W14" s="43"/>
      <c r="X14" s="44"/>
      <c r="Y14" s="44"/>
      <c r="Z14" s="44"/>
      <c r="AA14" s="44"/>
      <c r="AB14" s="45"/>
      <c r="AC14" s="46"/>
      <c r="AD14" s="47"/>
      <c r="AE14" s="48"/>
      <c r="AF14" s="52"/>
      <c r="AG14" s="53"/>
      <c r="AH14" s="53"/>
      <c r="AI14" s="53"/>
      <c r="AJ14" s="53"/>
      <c r="AK14" s="54"/>
      <c r="AL14" s="55" t="str">
        <f>IFERROR(VLOOKUP(AF14,'Data Source'!A1:B11,2,FALSE),"")</f>
        <v/>
      </c>
      <c r="AM14" s="56"/>
      <c r="AN14" s="56"/>
      <c r="AO14" s="56"/>
      <c r="AP14" s="56"/>
      <c r="AQ14" s="57"/>
      <c r="AR14" s="63" t="str">
        <f t="shared" ref="AR14:AR24" si="0">IF(AL14="","",ROUND(AC14*AL14,2))</f>
        <v/>
      </c>
      <c r="AS14" s="63"/>
      <c r="AT14" s="63"/>
      <c r="AU14" s="63"/>
      <c r="AV14" s="63"/>
      <c r="AW14" s="63"/>
      <c r="AX14" s="63"/>
    </row>
    <row r="15" spans="1:50" x14ac:dyDescent="0.25">
      <c r="A15" s="68"/>
      <c r="B15" s="68"/>
      <c r="C15" s="68"/>
      <c r="D15" s="68"/>
      <c r="E15" s="68"/>
      <c r="F15" s="68"/>
      <c r="G15" s="68"/>
      <c r="H15" s="36"/>
      <c r="I15" s="37"/>
      <c r="J15" s="37"/>
      <c r="K15" s="37"/>
      <c r="L15" s="37"/>
      <c r="M15" s="37"/>
      <c r="N15" s="37"/>
      <c r="O15" s="37"/>
      <c r="P15" s="37"/>
      <c r="Q15" s="37"/>
      <c r="R15" s="37"/>
      <c r="S15" s="37"/>
      <c r="T15" s="37"/>
      <c r="U15" s="37"/>
      <c r="V15" s="38"/>
      <c r="W15" s="43"/>
      <c r="X15" s="44"/>
      <c r="Y15" s="44"/>
      <c r="Z15" s="44"/>
      <c r="AA15" s="44"/>
      <c r="AB15" s="45"/>
      <c r="AC15" s="46"/>
      <c r="AD15" s="47"/>
      <c r="AE15" s="48"/>
      <c r="AF15" s="52"/>
      <c r="AG15" s="53"/>
      <c r="AH15" s="53"/>
      <c r="AI15" s="53"/>
      <c r="AJ15" s="53"/>
      <c r="AK15" s="54"/>
      <c r="AL15" s="55" t="str">
        <f>IFERROR(VLOOKUP(AF15,'Data Source'!A1:B11,2,FALSE),"")</f>
        <v/>
      </c>
      <c r="AM15" s="56"/>
      <c r="AN15" s="56"/>
      <c r="AO15" s="56"/>
      <c r="AP15" s="56"/>
      <c r="AQ15" s="57"/>
      <c r="AR15" s="63" t="str">
        <f t="shared" si="0"/>
        <v/>
      </c>
      <c r="AS15" s="63"/>
      <c r="AT15" s="63"/>
      <c r="AU15" s="63"/>
      <c r="AV15" s="63"/>
      <c r="AW15" s="63"/>
      <c r="AX15" s="63"/>
    </row>
    <row r="16" spans="1:50" x14ac:dyDescent="0.25">
      <c r="A16" s="68"/>
      <c r="B16" s="68"/>
      <c r="C16" s="68"/>
      <c r="D16" s="68"/>
      <c r="E16" s="68"/>
      <c r="F16" s="68"/>
      <c r="G16" s="68"/>
      <c r="H16" s="36"/>
      <c r="I16" s="37"/>
      <c r="J16" s="37"/>
      <c r="K16" s="37"/>
      <c r="L16" s="37"/>
      <c r="M16" s="37"/>
      <c r="N16" s="37"/>
      <c r="O16" s="37"/>
      <c r="P16" s="37"/>
      <c r="Q16" s="37"/>
      <c r="R16" s="37"/>
      <c r="S16" s="37"/>
      <c r="T16" s="37"/>
      <c r="U16" s="37"/>
      <c r="V16" s="38"/>
      <c r="W16" s="43"/>
      <c r="X16" s="44"/>
      <c r="Y16" s="44"/>
      <c r="Z16" s="44"/>
      <c r="AA16" s="44"/>
      <c r="AB16" s="45"/>
      <c r="AC16" s="46"/>
      <c r="AD16" s="47"/>
      <c r="AE16" s="48"/>
      <c r="AF16" s="52"/>
      <c r="AG16" s="53"/>
      <c r="AH16" s="53"/>
      <c r="AI16" s="53"/>
      <c r="AJ16" s="53"/>
      <c r="AK16" s="54"/>
      <c r="AL16" s="55" t="str">
        <f>IFERROR(VLOOKUP(AF16,'Data Source'!A1:B11,2,FALSE),"")</f>
        <v/>
      </c>
      <c r="AM16" s="56"/>
      <c r="AN16" s="56"/>
      <c r="AO16" s="56"/>
      <c r="AP16" s="56"/>
      <c r="AQ16" s="57"/>
      <c r="AR16" s="63" t="str">
        <f t="shared" si="0"/>
        <v/>
      </c>
      <c r="AS16" s="63"/>
      <c r="AT16" s="63"/>
      <c r="AU16" s="63"/>
      <c r="AV16" s="63"/>
      <c r="AW16" s="63"/>
      <c r="AX16" s="63"/>
    </row>
    <row r="17" spans="1:50" x14ac:dyDescent="0.25">
      <c r="A17" s="68"/>
      <c r="B17" s="68"/>
      <c r="C17" s="68"/>
      <c r="D17" s="68"/>
      <c r="E17" s="68"/>
      <c r="F17" s="68"/>
      <c r="G17" s="68"/>
      <c r="H17" s="36"/>
      <c r="I17" s="37"/>
      <c r="J17" s="37"/>
      <c r="K17" s="37"/>
      <c r="L17" s="37"/>
      <c r="M17" s="37"/>
      <c r="N17" s="37"/>
      <c r="O17" s="37"/>
      <c r="P17" s="37"/>
      <c r="Q17" s="37"/>
      <c r="R17" s="37"/>
      <c r="S17" s="37"/>
      <c r="T17" s="37"/>
      <c r="U17" s="37"/>
      <c r="V17" s="38"/>
      <c r="W17" s="43"/>
      <c r="X17" s="44"/>
      <c r="Y17" s="44"/>
      <c r="Z17" s="44"/>
      <c r="AA17" s="44"/>
      <c r="AB17" s="45"/>
      <c r="AC17" s="46"/>
      <c r="AD17" s="47"/>
      <c r="AE17" s="48"/>
      <c r="AF17" s="52"/>
      <c r="AG17" s="53"/>
      <c r="AH17" s="53"/>
      <c r="AI17" s="53"/>
      <c r="AJ17" s="53"/>
      <c r="AK17" s="54"/>
      <c r="AL17" s="55" t="str">
        <f>IFERROR(VLOOKUP(AF17,'Data Source'!A1:B11,2,FALSE),"")</f>
        <v/>
      </c>
      <c r="AM17" s="56"/>
      <c r="AN17" s="56"/>
      <c r="AO17" s="56"/>
      <c r="AP17" s="56"/>
      <c r="AQ17" s="57"/>
      <c r="AR17" s="63" t="str">
        <f t="shared" si="0"/>
        <v/>
      </c>
      <c r="AS17" s="63"/>
      <c r="AT17" s="63"/>
      <c r="AU17" s="63"/>
      <c r="AV17" s="63"/>
      <c r="AW17" s="63"/>
      <c r="AX17" s="63"/>
    </row>
    <row r="18" spans="1:50" x14ac:dyDescent="0.25">
      <c r="A18" s="68"/>
      <c r="B18" s="68"/>
      <c r="C18" s="68"/>
      <c r="D18" s="68"/>
      <c r="E18" s="68"/>
      <c r="F18" s="68"/>
      <c r="G18" s="68"/>
      <c r="H18" s="36"/>
      <c r="I18" s="37"/>
      <c r="J18" s="37"/>
      <c r="K18" s="37"/>
      <c r="L18" s="37"/>
      <c r="M18" s="37"/>
      <c r="N18" s="37"/>
      <c r="O18" s="37"/>
      <c r="P18" s="37"/>
      <c r="Q18" s="37"/>
      <c r="R18" s="37"/>
      <c r="S18" s="37"/>
      <c r="T18" s="37"/>
      <c r="U18" s="37"/>
      <c r="V18" s="38"/>
      <c r="W18" s="43"/>
      <c r="X18" s="44"/>
      <c r="Y18" s="44"/>
      <c r="Z18" s="44"/>
      <c r="AA18" s="44"/>
      <c r="AB18" s="45"/>
      <c r="AC18" s="46"/>
      <c r="AD18" s="47"/>
      <c r="AE18" s="48"/>
      <c r="AF18" s="52"/>
      <c r="AG18" s="53"/>
      <c r="AH18" s="53"/>
      <c r="AI18" s="53"/>
      <c r="AJ18" s="53"/>
      <c r="AK18" s="54"/>
      <c r="AL18" s="55" t="str">
        <f>IFERROR(VLOOKUP(AF18,'Data Source'!A1:B11,2,FALSE),"")</f>
        <v/>
      </c>
      <c r="AM18" s="56"/>
      <c r="AN18" s="56"/>
      <c r="AO18" s="56"/>
      <c r="AP18" s="56"/>
      <c r="AQ18" s="57"/>
      <c r="AR18" s="63" t="str">
        <f t="shared" si="0"/>
        <v/>
      </c>
      <c r="AS18" s="63"/>
      <c r="AT18" s="63"/>
      <c r="AU18" s="63"/>
      <c r="AV18" s="63"/>
      <c r="AW18" s="63"/>
      <c r="AX18" s="63"/>
    </row>
    <row r="19" spans="1:50" x14ac:dyDescent="0.25">
      <c r="A19" s="68"/>
      <c r="B19" s="68"/>
      <c r="C19" s="68"/>
      <c r="D19" s="68"/>
      <c r="E19" s="68"/>
      <c r="F19" s="68"/>
      <c r="G19" s="68"/>
      <c r="H19" s="36"/>
      <c r="I19" s="37"/>
      <c r="J19" s="37"/>
      <c r="K19" s="37"/>
      <c r="L19" s="37"/>
      <c r="M19" s="37"/>
      <c r="N19" s="37"/>
      <c r="O19" s="37"/>
      <c r="P19" s="37"/>
      <c r="Q19" s="37"/>
      <c r="R19" s="37"/>
      <c r="S19" s="37"/>
      <c r="T19" s="37"/>
      <c r="U19" s="37"/>
      <c r="V19" s="38"/>
      <c r="W19" s="43"/>
      <c r="X19" s="44"/>
      <c r="Y19" s="44"/>
      <c r="Z19" s="44"/>
      <c r="AA19" s="44"/>
      <c r="AB19" s="45"/>
      <c r="AC19" s="46"/>
      <c r="AD19" s="47"/>
      <c r="AE19" s="48"/>
      <c r="AF19" s="52"/>
      <c r="AG19" s="53"/>
      <c r="AH19" s="53"/>
      <c r="AI19" s="53"/>
      <c r="AJ19" s="53"/>
      <c r="AK19" s="54"/>
      <c r="AL19" s="55" t="str">
        <f>IFERROR(VLOOKUP(AF19,'Data Source'!A1:B11,2,FALSE),"")</f>
        <v/>
      </c>
      <c r="AM19" s="56"/>
      <c r="AN19" s="56"/>
      <c r="AO19" s="56"/>
      <c r="AP19" s="56"/>
      <c r="AQ19" s="57"/>
      <c r="AR19" s="63" t="str">
        <f t="shared" si="0"/>
        <v/>
      </c>
      <c r="AS19" s="63"/>
      <c r="AT19" s="63"/>
      <c r="AU19" s="63"/>
      <c r="AV19" s="63"/>
      <c r="AW19" s="63"/>
      <c r="AX19" s="63"/>
    </row>
    <row r="20" spans="1:50" x14ac:dyDescent="0.25">
      <c r="A20" s="68"/>
      <c r="B20" s="68"/>
      <c r="C20" s="68"/>
      <c r="D20" s="68"/>
      <c r="E20" s="68"/>
      <c r="F20" s="68"/>
      <c r="G20" s="68"/>
      <c r="H20" s="36"/>
      <c r="I20" s="37"/>
      <c r="J20" s="37"/>
      <c r="K20" s="37"/>
      <c r="L20" s="37"/>
      <c r="M20" s="37"/>
      <c r="N20" s="37"/>
      <c r="O20" s="37"/>
      <c r="P20" s="37"/>
      <c r="Q20" s="37"/>
      <c r="R20" s="37"/>
      <c r="S20" s="37"/>
      <c r="T20" s="37"/>
      <c r="U20" s="37"/>
      <c r="V20" s="38"/>
      <c r="W20" s="43"/>
      <c r="X20" s="44"/>
      <c r="Y20" s="44"/>
      <c r="Z20" s="44"/>
      <c r="AA20" s="44"/>
      <c r="AB20" s="45"/>
      <c r="AC20" s="46"/>
      <c r="AD20" s="47"/>
      <c r="AE20" s="48"/>
      <c r="AF20" s="52"/>
      <c r="AG20" s="53"/>
      <c r="AH20" s="53"/>
      <c r="AI20" s="53"/>
      <c r="AJ20" s="53"/>
      <c r="AK20" s="54"/>
      <c r="AL20" s="55" t="str">
        <f>IFERROR(VLOOKUP(AF20,'Data Source'!A1:B11,2,FALSE),"")</f>
        <v/>
      </c>
      <c r="AM20" s="56"/>
      <c r="AN20" s="56"/>
      <c r="AO20" s="56"/>
      <c r="AP20" s="56"/>
      <c r="AQ20" s="57"/>
      <c r="AR20" s="63" t="str">
        <f t="shared" si="0"/>
        <v/>
      </c>
      <c r="AS20" s="63"/>
      <c r="AT20" s="63"/>
      <c r="AU20" s="63"/>
      <c r="AV20" s="63"/>
      <c r="AW20" s="63"/>
      <c r="AX20" s="63"/>
    </row>
    <row r="21" spans="1:50" x14ac:dyDescent="0.25">
      <c r="A21" s="68"/>
      <c r="B21" s="68"/>
      <c r="C21" s="68"/>
      <c r="D21" s="68"/>
      <c r="E21" s="68"/>
      <c r="F21" s="68"/>
      <c r="G21" s="68"/>
      <c r="H21" s="36"/>
      <c r="I21" s="37"/>
      <c r="J21" s="37"/>
      <c r="K21" s="37"/>
      <c r="L21" s="37"/>
      <c r="M21" s="37"/>
      <c r="N21" s="37"/>
      <c r="O21" s="37"/>
      <c r="P21" s="37"/>
      <c r="Q21" s="37"/>
      <c r="R21" s="37"/>
      <c r="S21" s="37"/>
      <c r="T21" s="37"/>
      <c r="U21" s="37"/>
      <c r="V21" s="38"/>
      <c r="W21" s="43"/>
      <c r="X21" s="44"/>
      <c r="Y21" s="44"/>
      <c r="Z21" s="44"/>
      <c r="AA21" s="44"/>
      <c r="AB21" s="45"/>
      <c r="AC21" s="46"/>
      <c r="AD21" s="47"/>
      <c r="AE21" s="48"/>
      <c r="AF21" s="52"/>
      <c r="AG21" s="53"/>
      <c r="AH21" s="53"/>
      <c r="AI21" s="53"/>
      <c r="AJ21" s="53"/>
      <c r="AK21" s="54"/>
      <c r="AL21" s="55" t="str">
        <f>IFERROR(VLOOKUP(AF21,'Data Source'!A1:B11,2,FALSE),"")</f>
        <v/>
      </c>
      <c r="AM21" s="56"/>
      <c r="AN21" s="56"/>
      <c r="AO21" s="56"/>
      <c r="AP21" s="56"/>
      <c r="AQ21" s="57"/>
      <c r="AR21" s="63" t="str">
        <f t="shared" si="0"/>
        <v/>
      </c>
      <c r="AS21" s="63"/>
      <c r="AT21" s="63"/>
      <c r="AU21" s="63"/>
      <c r="AV21" s="63"/>
      <c r="AW21" s="63"/>
      <c r="AX21" s="63"/>
    </row>
    <row r="22" spans="1:50" x14ac:dyDescent="0.25">
      <c r="A22" s="68"/>
      <c r="B22" s="68"/>
      <c r="C22" s="68"/>
      <c r="D22" s="68"/>
      <c r="E22" s="68"/>
      <c r="F22" s="68"/>
      <c r="G22" s="68"/>
      <c r="H22" s="36"/>
      <c r="I22" s="37"/>
      <c r="J22" s="37"/>
      <c r="K22" s="37"/>
      <c r="L22" s="37"/>
      <c r="M22" s="37"/>
      <c r="N22" s="37"/>
      <c r="O22" s="37"/>
      <c r="P22" s="37"/>
      <c r="Q22" s="37"/>
      <c r="R22" s="37"/>
      <c r="S22" s="37"/>
      <c r="T22" s="37"/>
      <c r="U22" s="37"/>
      <c r="V22" s="38"/>
      <c r="W22" s="43"/>
      <c r="X22" s="44"/>
      <c r="Y22" s="44"/>
      <c r="Z22" s="44"/>
      <c r="AA22" s="44"/>
      <c r="AB22" s="45"/>
      <c r="AC22" s="46"/>
      <c r="AD22" s="47"/>
      <c r="AE22" s="48"/>
      <c r="AF22" s="52"/>
      <c r="AG22" s="53"/>
      <c r="AH22" s="53"/>
      <c r="AI22" s="53"/>
      <c r="AJ22" s="53"/>
      <c r="AK22" s="54"/>
      <c r="AL22" s="55" t="str">
        <f>IFERROR(VLOOKUP(AF22,'Data Source'!A1:B11,2,FALSE),"")</f>
        <v/>
      </c>
      <c r="AM22" s="56"/>
      <c r="AN22" s="56"/>
      <c r="AO22" s="56"/>
      <c r="AP22" s="56"/>
      <c r="AQ22" s="57"/>
      <c r="AR22" s="63" t="str">
        <f t="shared" si="0"/>
        <v/>
      </c>
      <c r="AS22" s="63"/>
      <c r="AT22" s="63"/>
      <c r="AU22" s="63"/>
      <c r="AV22" s="63"/>
      <c r="AW22" s="63"/>
      <c r="AX22" s="63"/>
    </row>
    <row r="23" spans="1:50" x14ac:dyDescent="0.25">
      <c r="A23" s="68"/>
      <c r="B23" s="68"/>
      <c r="C23" s="68"/>
      <c r="D23" s="68"/>
      <c r="E23" s="68"/>
      <c r="F23" s="68"/>
      <c r="G23" s="68"/>
      <c r="H23" s="36"/>
      <c r="I23" s="37"/>
      <c r="J23" s="37"/>
      <c r="K23" s="37"/>
      <c r="L23" s="37"/>
      <c r="M23" s="37"/>
      <c r="N23" s="37"/>
      <c r="O23" s="37"/>
      <c r="P23" s="37"/>
      <c r="Q23" s="37"/>
      <c r="R23" s="37"/>
      <c r="S23" s="37"/>
      <c r="T23" s="37"/>
      <c r="U23" s="37"/>
      <c r="V23" s="38"/>
      <c r="W23" s="43"/>
      <c r="X23" s="44"/>
      <c r="Y23" s="44"/>
      <c r="Z23" s="44"/>
      <c r="AA23" s="44"/>
      <c r="AB23" s="45"/>
      <c r="AC23" s="46"/>
      <c r="AD23" s="47"/>
      <c r="AE23" s="48"/>
      <c r="AF23" s="52"/>
      <c r="AG23" s="53"/>
      <c r="AH23" s="53"/>
      <c r="AI23" s="53"/>
      <c r="AJ23" s="53"/>
      <c r="AK23" s="54"/>
      <c r="AL23" s="55" t="str">
        <f>IFERROR(VLOOKUP(AF23,'Data Source'!A1:B11,2,FALSE),"")</f>
        <v/>
      </c>
      <c r="AM23" s="56"/>
      <c r="AN23" s="56"/>
      <c r="AO23" s="56"/>
      <c r="AP23" s="56"/>
      <c r="AQ23" s="57"/>
      <c r="AR23" s="63" t="str">
        <f t="shared" si="0"/>
        <v/>
      </c>
      <c r="AS23" s="63"/>
      <c r="AT23" s="63"/>
      <c r="AU23" s="63"/>
      <c r="AV23" s="63"/>
      <c r="AW23" s="63"/>
      <c r="AX23" s="63"/>
    </row>
    <row r="24" spans="1:50" x14ac:dyDescent="0.25">
      <c r="A24" s="68"/>
      <c r="B24" s="68"/>
      <c r="C24" s="68"/>
      <c r="D24" s="68"/>
      <c r="E24" s="68"/>
      <c r="F24" s="68"/>
      <c r="G24" s="68"/>
      <c r="H24" s="36"/>
      <c r="I24" s="37"/>
      <c r="J24" s="37"/>
      <c r="K24" s="37"/>
      <c r="L24" s="37"/>
      <c r="M24" s="37"/>
      <c r="N24" s="37"/>
      <c r="O24" s="37"/>
      <c r="P24" s="37"/>
      <c r="Q24" s="37"/>
      <c r="R24" s="37"/>
      <c r="S24" s="37"/>
      <c r="T24" s="37"/>
      <c r="U24" s="37"/>
      <c r="V24" s="38"/>
      <c r="W24" s="43"/>
      <c r="X24" s="44"/>
      <c r="Y24" s="44"/>
      <c r="Z24" s="44"/>
      <c r="AA24" s="44"/>
      <c r="AB24" s="45"/>
      <c r="AC24" s="46"/>
      <c r="AD24" s="47"/>
      <c r="AE24" s="48"/>
      <c r="AF24" s="52"/>
      <c r="AG24" s="53"/>
      <c r="AH24" s="53"/>
      <c r="AI24" s="53"/>
      <c r="AJ24" s="53"/>
      <c r="AK24" s="54"/>
      <c r="AL24" s="55" t="str">
        <f>IFERROR(VLOOKUP(AF24,'Data Source'!A1:B11,2,FALSE),"")</f>
        <v/>
      </c>
      <c r="AM24" s="56"/>
      <c r="AN24" s="56"/>
      <c r="AO24" s="56"/>
      <c r="AP24" s="56"/>
      <c r="AQ24" s="57"/>
      <c r="AR24" s="63" t="str">
        <f t="shared" si="0"/>
        <v/>
      </c>
      <c r="AS24" s="63"/>
      <c r="AT24" s="63"/>
      <c r="AU24" s="63"/>
      <c r="AV24" s="63"/>
      <c r="AW24" s="63"/>
      <c r="AX24" s="63"/>
    </row>
    <row r="25" spans="1:50" ht="7.5" customHeight="1" x14ac:dyDescent="0.25">
      <c r="AC25" s="77" t="str">
        <f>IF(SUM(AC13:AE24)=0,"",SUM(AC13:AE24))</f>
        <v/>
      </c>
      <c r="AD25" s="78"/>
      <c r="AE25" s="79"/>
      <c r="AF25" s="83" t="str">
        <f>IF(SUM(AF13:AK24)=0,"",SUM(AF13:AK24))</f>
        <v/>
      </c>
      <c r="AG25" s="84"/>
      <c r="AH25" s="84"/>
      <c r="AI25" s="84"/>
      <c r="AJ25" s="84"/>
      <c r="AK25" s="85"/>
      <c r="AL25" s="63"/>
      <c r="AM25" s="63"/>
      <c r="AN25" s="63"/>
      <c r="AO25" s="63"/>
      <c r="AP25" s="63"/>
      <c r="AQ25" s="63"/>
      <c r="AR25" s="63" t="str">
        <f>IF(SUM(AR13:AX24)=0,"",SUM(AR13:AX24))</f>
        <v/>
      </c>
      <c r="AS25" s="63"/>
      <c r="AT25" s="63"/>
      <c r="AU25" s="63"/>
      <c r="AV25" s="63"/>
      <c r="AW25" s="63"/>
      <c r="AX25" s="63"/>
    </row>
    <row r="26" spans="1:50" ht="7.5" customHeight="1" x14ac:dyDescent="0.25">
      <c r="A26" s="76" t="s">
        <v>33</v>
      </c>
      <c r="B26" s="76"/>
      <c r="C26" s="76"/>
      <c r="D26" s="76"/>
      <c r="E26" s="76"/>
      <c r="F26" s="76"/>
      <c r="G26" s="76"/>
      <c r="H26" s="76"/>
      <c r="I26" s="76"/>
      <c r="J26" s="76"/>
      <c r="K26" s="76"/>
      <c r="L26" s="76"/>
      <c r="M26" s="76"/>
      <c r="N26" s="76"/>
      <c r="O26" s="76"/>
      <c r="P26" s="76"/>
      <c r="Q26" s="76"/>
      <c r="R26" s="76"/>
      <c r="S26" s="76"/>
      <c r="T26" s="76"/>
      <c r="U26" s="76"/>
      <c r="V26" s="76"/>
      <c r="W26" s="76"/>
      <c r="X26" s="76"/>
      <c r="Y26" s="76"/>
      <c r="AC26" s="80"/>
      <c r="AD26" s="81"/>
      <c r="AE26" s="82"/>
      <c r="AF26" s="86"/>
      <c r="AG26" s="87"/>
      <c r="AH26" s="87"/>
      <c r="AI26" s="87"/>
      <c r="AJ26" s="87"/>
      <c r="AK26" s="88"/>
      <c r="AL26" s="63"/>
      <c r="AM26" s="63"/>
      <c r="AN26" s="63"/>
      <c r="AO26" s="63"/>
      <c r="AP26" s="63"/>
      <c r="AQ26" s="63"/>
      <c r="AR26" s="63"/>
      <c r="AS26" s="63"/>
      <c r="AT26" s="63"/>
      <c r="AU26" s="63"/>
      <c r="AV26" s="63"/>
      <c r="AW26" s="63"/>
      <c r="AX26" s="63"/>
    </row>
    <row r="27" spans="1:50" ht="7.5" customHeight="1" x14ac:dyDescent="0.25">
      <c r="A27" s="76"/>
      <c r="B27" s="76"/>
      <c r="C27" s="76"/>
      <c r="D27" s="76"/>
      <c r="E27" s="76"/>
      <c r="F27" s="76"/>
      <c r="G27" s="76"/>
      <c r="H27" s="76"/>
      <c r="I27" s="76"/>
      <c r="J27" s="76"/>
      <c r="K27" s="76"/>
      <c r="L27" s="76"/>
      <c r="M27" s="76"/>
      <c r="N27" s="76"/>
      <c r="O27" s="76"/>
      <c r="P27" s="76"/>
      <c r="Q27" s="76"/>
      <c r="R27" s="76"/>
      <c r="S27" s="76"/>
      <c r="T27" s="76"/>
      <c r="U27" s="76"/>
      <c r="V27" s="76"/>
      <c r="W27" s="76"/>
      <c r="X27" s="76"/>
      <c r="Y27" s="76"/>
    </row>
    <row r="28" spans="1:50" ht="15" customHeight="1" x14ac:dyDescent="0.25">
      <c r="A28" s="76"/>
      <c r="B28" s="76"/>
      <c r="C28" s="76"/>
      <c r="D28" s="76"/>
      <c r="E28" s="76"/>
      <c r="F28" s="76"/>
      <c r="G28" s="76"/>
      <c r="H28" s="76"/>
      <c r="I28" s="76"/>
      <c r="J28" s="76"/>
      <c r="K28" s="76"/>
      <c r="L28" s="76"/>
      <c r="M28" s="76"/>
      <c r="N28" s="76"/>
      <c r="O28" s="76"/>
      <c r="P28" s="76"/>
      <c r="Q28" s="76"/>
      <c r="R28" s="76"/>
      <c r="S28" s="76"/>
      <c r="T28" s="76"/>
      <c r="U28" s="76"/>
      <c r="V28" s="76"/>
      <c r="W28" s="76"/>
      <c r="X28" s="76"/>
      <c r="Y28" s="76"/>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6"/>
      <c r="B29" s="76"/>
      <c r="C29" s="76"/>
      <c r="D29" s="76"/>
      <c r="E29" s="76"/>
      <c r="F29" s="76"/>
      <c r="G29" s="76"/>
      <c r="H29" s="76"/>
      <c r="I29" s="76"/>
      <c r="J29" s="76"/>
      <c r="K29" s="76"/>
      <c r="L29" s="76"/>
      <c r="M29" s="76"/>
      <c r="N29" s="76"/>
      <c r="O29" s="76"/>
      <c r="P29" s="76"/>
      <c r="Q29" s="76"/>
      <c r="R29" s="76"/>
      <c r="S29" s="76"/>
      <c r="T29" s="76"/>
      <c r="U29" s="76"/>
      <c r="V29" s="76"/>
      <c r="W29" s="76"/>
      <c r="X29" s="76"/>
      <c r="Y29" s="76"/>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6"/>
      <c r="B30" s="76"/>
      <c r="C30" s="76"/>
      <c r="D30" s="76"/>
      <c r="E30" s="76"/>
      <c r="F30" s="76"/>
      <c r="G30" s="76"/>
      <c r="H30" s="76"/>
      <c r="I30" s="76"/>
      <c r="J30" s="76"/>
      <c r="K30" s="76"/>
      <c r="L30" s="76"/>
      <c r="M30" s="76"/>
      <c r="N30" s="76"/>
      <c r="O30" s="76"/>
      <c r="P30" s="76"/>
      <c r="Q30" s="76"/>
      <c r="R30" s="76"/>
      <c r="S30" s="76"/>
      <c r="T30" s="76"/>
      <c r="U30" s="76"/>
      <c r="V30" s="76"/>
      <c r="W30" s="76"/>
      <c r="X30" s="76"/>
      <c r="Y30" s="76"/>
      <c r="AA30" s="39" t="s">
        <v>24</v>
      </c>
      <c r="AB30" s="39"/>
      <c r="AC30" s="39"/>
      <c r="AD30" s="39"/>
      <c r="AE30" s="39"/>
      <c r="AF30" s="39"/>
      <c r="AG30" s="39"/>
      <c r="AH30" s="39"/>
      <c r="AI30" s="39"/>
      <c r="AJ30" s="60">
        <v>20.420000000000002</v>
      </c>
      <c r="AK30" s="60"/>
      <c r="AL30" s="60"/>
      <c r="AM30" s="65" t="s">
        <v>26</v>
      </c>
      <c r="AN30" s="65"/>
      <c r="AO30" s="66"/>
      <c r="AP30" s="66"/>
      <c r="AQ30" s="66"/>
      <c r="AR30" s="65" t="s">
        <v>25</v>
      </c>
      <c r="AS30" s="65"/>
      <c r="AT30" s="65"/>
      <c r="AU30" s="60" t="str">
        <f>IF(AO30="","",ROUND(AJ30*AO30,2))</f>
        <v/>
      </c>
      <c r="AV30" s="60"/>
      <c r="AW30" s="60"/>
      <c r="AX30" s="60"/>
    </row>
    <row r="31" spans="1:50" x14ac:dyDescent="0.25">
      <c r="A31" s="76"/>
      <c r="B31" s="76"/>
      <c r="C31" s="76"/>
      <c r="D31" s="76"/>
      <c r="E31" s="76"/>
      <c r="F31" s="76"/>
      <c r="G31" s="76"/>
      <c r="H31" s="76"/>
      <c r="I31" s="76"/>
      <c r="J31" s="76"/>
      <c r="K31" s="76"/>
      <c r="L31" s="76"/>
      <c r="M31" s="76"/>
      <c r="N31" s="76"/>
      <c r="O31" s="76"/>
      <c r="P31" s="76"/>
      <c r="Q31" s="76"/>
      <c r="R31" s="76"/>
      <c r="S31" s="76"/>
      <c r="T31" s="76"/>
      <c r="U31" s="76"/>
      <c r="V31" s="76"/>
      <c r="W31" s="76"/>
      <c r="X31" s="76"/>
      <c r="Y31" s="76"/>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76"/>
      <c r="B32" s="76"/>
      <c r="C32" s="76"/>
      <c r="D32" s="76"/>
      <c r="E32" s="76"/>
      <c r="F32" s="76"/>
      <c r="G32" s="76"/>
      <c r="H32" s="76"/>
      <c r="I32" s="76"/>
      <c r="J32" s="76"/>
      <c r="K32" s="76"/>
      <c r="L32" s="76"/>
      <c r="M32" s="76"/>
      <c r="N32" s="76"/>
      <c r="O32" s="76"/>
      <c r="P32" s="76"/>
      <c r="Q32" s="76"/>
      <c r="R32" s="76"/>
      <c r="S32" s="76"/>
      <c r="T32" s="76"/>
      <c r="U32" s="76"/>
      <c r="V32" s="76"/>
      <c r="W32" s="76"/>
      <c r="X32" s="76"/>
      <c r="Y32" s="76"/>
      <c r="AA32" s="39" t="s">
        <v>27</v>
      </c>
      <c r="AB32" s="39"/>
      <c r="AC32" s="39"/>
      <c r="AD32" s="39"/>
      <c r="AE32" s="39"/>
      <c r="AF32" s="39"/>
      <c r="AG32" s="39"/>
      <c r="AH32" s="39"/>
      <c r="AI32" s="39"/>
      <c r="AJ32" s="60">
        <v>13.67</v>
      </c>
      <c r="AK32" s="60"/>
      <c r="AL32" s="60"/>
      <c r="AM32" s="65" t="s">
        <v>26</v>
      </c>
      <c r="AN32" s="65"/>
      <c r="AO32" s="66"/>
      <c r="AP32" s="66"/>
      <c r="AQ32" s="66"/>
      <c r="AR32" s="65" t="s">
        <v>25</v>
      </c>
      <c r="AS32" s="65"/>
      <c r="AT32" s="65"/>
      <c r="AU32" s="60" t="str">
        <f>IF(AO32="","",ROUND(AJ32*AO32,2))</f>
        <v/>
      </c>
      <c r="AV32" s="60"/>
      <c r="AW32" s="60"/>
      <c r="AX32" s="60"/>
    </row>
    <row r="33" spans="1:53" ht="7.5" customHeight="1" x14ac:dyDescent="0.25">
      <c r="A33" s="76"/>
      <c r="B33" s="76"/>
      <c r="C33" s="76"/>
      <c r="D33" s="76"/>
      <c r="E33" s="76"/>
      <c r="F33" s="76"/>
      <c r="G33" s="76"/>
      <c r="H33" s="76"/>
      <c r="I33" s="76"/>
      <c r="J33" s="76"/>
      <c r="K33" s="76"/>
      <c r="L33" s="76"/>
      <c r="M33" s="76"/>
      <c r="N33" s="76"/>
      <c r="O33" s="76"/>
      <c r="P33" s="76"/>
      <c r="Q33" s="76"/>
      <c r="R33" s="76"/>
      <c r="S33" s="76"/>
      <c r="T33" s="76"/>
      <c r="U33" s="76"/>
      <c r="V33" s="76"/>
      <c r="W33" s="76"/>
      <c r="X33" s="76"/>
      <c r="Y33" s="76"/>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70" t="s">
        <v>37</v>
      </c>
      <c r="R35" s="71"/>
      <c r="S35" s="71"/>
      <c r="T35" s="71"/>
      <c r="U35" s="71"/>
      <c r="V35" s="71"/>
      <c r="W35" s="71"/>
      <c r="X35" s="71"/>
      <c r="Y35" s="72"/>
      <c r="AA35" s="39" t="s">
        <v>28</v>
      </c>
      <c r="AB35" s="39"/>
      <c r="AC35" s="39"/>
      <c r="AD35" s="39"/>
      <c r="AE35" s="39"/>
      <c r="AF35" s="39"/>
      <c r="AG35" s="39"/>
      <c r="AH35" s="39"/>
      <c r="AI35" s="39"/>
      <c r="AJ35" s="60">
        <v>11.42</v>
      </c>
      <c r="AK35" s="60"/>
      <c r="AL35" s="60"/>
      <c r="AM35" s="65" t="s">
        <v>26</v>
      </c>
      <c r="AN35" s="65"/>
      <c r="AO35" s="66"/>
      <c r="AP35" s="66"/>
      <c r="AQ35" s="66"/>
      <c r="AR35" s="65" t="s">
        <v>25</v>
      </c>
      <c r="AS35" s="65"/>
      <c r="AT35" s="65"/>
      <c r="AU35" s="60" t="str">
        <f>IF(AO35="","",ROUND(AJ35*AO35,2))</f>
        <v/>
      </c>
      <c r="AV35" s="60"/>
      <c r="AW35" s="60"/>
      <c r="AX35" s="60"/>
    </row>
    <row r="36" spans="1:53" ht="15" customHeight="1" x14ac:dyDescent="0.25">
      <c r="A36" s="59"/>
      <c r="B36" s="59"/>
      <c r="C36" s="59"/>
      <c r="D36" s="59"/>
      <c r="E36" s="59"/>
      <c r="F36" s="59"/>
      <c r="G36" s="59"/>
      <c r="H36" s="59"/>
      <c r="I36" s="59"/>
      <c r="J36" s="59"/>
      <c r="K36" s="59"/>
      <c r="L36" s="59"/>
      <c r="M36" s="59"/>
      <c r="N36" s="59"/>
      <c r="O36" s="4"/>
      <c r="Q36" s="73"/>
      <c r="R36" s="74"/>
      <c r="S36" s="74"/>
      <c r="T36" s="74"/>
      <c r="U36" s="74"/>
      <c r="V36" s="74"/>
      <c r="W36" s="74"/>
      <c r="X36" s="74"/>
      <c r="Y36" s="75"/>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73"/>
      <c r="R37" s="74"/>
      <c r="S37" s="74"/>
      <c r="T37" s="74"/>
      <c r="U37" s="74"/>
      <c r="V37" s="74"/>
      <c r="W37" s="74"/>
      <c r="X37" s="74"/>
      <c r="Y37" s="75"/>
      <c r="AA37" s="39" t="s">
        <v>47</v>
      </c>
      <c r="AB37" s="39"/>
      <c r="AC37" s="39"/>
      <c r="AD37" s="39"/>
      <c r="AE37" s="39"/>
      <c r="AF37" s="39"/>
      <c r="AG37" s="39"/>
      <c r="AH37" s="39"/>
      <c r="AI37" s="39"/>
      <c r="AJ37" s="39"/>
      <c r="AK37" s="39"/>
      <c r="AL37" s="39" t="s">
        <v>23</v>
      </c>
      <c r="AM37" s="39"/>
      <c r="AN37" s="39"/>
      <c r="AO37" s="39"/>
      <c r="AP37" s="39"/>
      <c r="AQ37" s="39"/>
      <c r="AR37" s="39"/>
      <c r="AS37" s="39"/>
      <c r="AT37" s="39"/>
      <c r="AU37" s="60" t="str">
        <f>IF(AR25="","",AR25)</f>
        <v/>
      </c>
      <c r="AV37" s="60"/>
      <c r="AW37" s="60"/>
      <c r="AX37" s="60"/>
    </row>
    <row r="38" spans="1:53" x14ac:dyDescent="0.25">
      <c r="A38" s="4"/>
      <c r="B38" s="4"/>
      <c r="C38" s="4"/>
      <c r="D38" s="4"/>
      <c r="E38" s="4"/>
      <c r="F38" s="4"/>
      <c r="G38" s="4"/>
      <c r="H38" s="4"/>
      <c r="I38" s="4"/>
      <c r="J38" s="4"/>
      <c r="K38" s="4"/>
      <c r="L38" s="4"/>
      <c r="M38" s="4"/>
      <c r="N38" s="4"/>
      <c r="O38" s="4"/>
      <c r="P38" s="5"/>
      <c r="Q38" s="73"/>
      <c r="R38" s="74"/>
      <c r="S38" s="74"/>
      <c r="T38" s="74"/>
      <c r="U38" s="74"/>
      <c r="V38" s="74"/>
      <c r="W38" s="74"/>
      <c r="X38" s="74"/>
      <c r="Y38" s="75"/>
      <c r="AB38" s="18"/>
      <c r="AC38" s="18"/>
      <c r="AD38" s="18"/>
      <c r="AE38" s="18" t="s">
        <v>62</v>
      </c>
      <c r="AF38" s="18"/>
      <c r="AG38" s="18"/>
      <c r="AH38" s="18"/>
      <c r="AI38" s="18"/>
      <c r="AJ38" s="18"/>
      <c r="AK38" s="18"/>
      <c r="AM38" s="18"/>
      <c r="AN38" s="18"/>
      <c r="AO38" s="18"/>
      <c r="AP38" s="18"/>
      <c r="AQ38" s="18"/>
      <c r="AR38" s="18"/>
      <c r="AS38" s="18"/>
      <c r="AT38" s="18"/>
      <c r="AU38" s="18"/>
      <c r="AV38" s="18"/>
      <c r="AW38" s="18"/>
      <c r="AX38" s="18"/>
    </row>
    <row r="39" spans="1:53" ht="15.75" x14ac:dyDescent="0.25">
      <c r="A39" s="59"/>
      <c r="B39" s="59"/>
      <c r="C39" s="59"/>
      <c r="D39" s="59"/>
      <c r="E39" s="59"/>
      <c r="F39" s="59"/>
      <c r="G39" s="59"/>
      <c r="H39" s="59"/>
      <c r="I39" s="59"/>
      <c r="J39" s="59"/>
      <c r="K39" s="59"/>
      <c r="L39" s="59"/>
      <c r="M39" s="59"/>
      <c r="N39" s="59"/>
      <c r="O39" s="4"/>
      <c r="P39" s="5"/>
      <c r="Q39" s="73"/>
      <c r="R39" s="74"/>
      <c r="S39" s="74"/>
      <c r="T39" s="74"/>
      <c r="U39" s="74"/>
      <c r="V39" s="74"/>
      <c r="W39" s="74"/>
      <c r="X39" s="74"/>
      <c r="Y39" s="75"/>
      <c r="AA39" s="39" t="s">
        <v>29</v>
      </c>
      <c r="AB39" s="39"/>
      <c r="AC39" s="39"/>
      <c r="AD39" s="39"/>
      <c r="AE39" s="39"/>
      <c r="AF39" s="39"/>
      <c r="AG39" s="39"/>
      <c r="AH39" s="39"/>
      <c r="AI39" s="39"/>
      <c r="AJ39" s="60">
        <v>0.35</v>
      </c>
      <c r="AK39" s="60"/>
      <c r="AL39" s="60"/>
      <c r="AM39" s="65" t="s">
        <v>26</v>
      </c>
      <c r="AN39" s="65"/>
      <c r="AO39" s="60" t="str">
        <f>IF(AC25="","",AC25)</f>
        <v/>
      </c>
      <c r="AP39" s="60"/>
      <c r="AQ39" s="60"/>
      <c r="AR39" s="65" t="s">
        <v>25</v>
      </c>
      <c r="AS39" s="65"/>
      <c r="AT39" s="65"/>
      <c r="AU39" s="60" t="str">
        <f>IF(AO39="","",ROUND(AJ39*AO39,2))</f>
        <v/>
      </c>
      <c r="AV39" s="60"/>
      <c r="AW39" s="60"/>
      <c r="AX39" s="60"/>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60" t="str">
        <f>IF(AND(P35="X",AC25&lt;&gt;""),AC25,"")</f>
        <v/>
      </c>
      <c r="V41" s="60"/>
      <c r="W41" s="60"/>
      <c r="X41" s="60"/>
      <c r="Y41" s="11"/>
      <c r="AA41" s="39" t="s">
        <v>30</v>
      </c>
      <c r="AB41" s="39"/>
      <c r="AC41" s="39"/>
      <c r="AD41" s="39"/>
      <c r="AE41" s="39"/>
      <c r="AF41" s="39"/>
      <c r="AG41" s="39"/>
      <c r="AH41" s="39"/>
      <c r="AI41" s="39"/>
      <c r="AJ41" s="60">
        <v>2</v>
      </c>
      <c r="AK41" s="60"/>
      <c r="AL41" s="60"/>
      <c r="AM41" s="65" t="s">
        <v>26</v>
      </c>
      <c r="AN41" s="65"/>
      <c r="AO41" s="66"/>
      <c r="AP41" s="66"/>
      <c r="AQ41" s="66"/>
      <c r="AR41" s="65" t="s">
        <v>25</v>
      </c>
      <c r="AS41" s="65"/>
      <c r="AT41" s="65"/>
      <c r="AU41" s="60" t="str">
        <f>IF(AO41="","",ROUND(AJ41*AO41,2))</f>
        <v/>
      </c>
      <c r="AV41" s="60"/>
      <c r="AW41" s="60"/>
      <c r="AX41" s="60"/>
    </row>
    <row r="42" spans="1:53" x14ac:dyDescent="0.25">
      <c r="A42" s="59"/>
      <c r="B42" s="59"/>
      <c r="C42" s="59"/>
      <c r="D42" s="59"/>
      <c r="E42" s="59"/>
      <c r="F42" s="59"/>
      <c r="G42" s="59"/>
      <c r="H42" s="59"/>
      <c r="I42" s="59"/>
      <c r="J42" s="59"/>
      <c r="K42" s="59"/>
      <c r="L42" s="59"/>
      <c r="M42" s="59"/>
      <c r="N42" s="59"/>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60" t="str">
        <f>IF(U41="","",U41*0.05)</f>
        <v/>
      </c>
      <c r="V43" s="60"/>
      <c r="W43" s="60"/>
      <c r="X43" s="60"/>
      <c r="Y43" s="11"/>
      <c r="Z43" s="5"/>
      <c r="AA43" s="5"/>
      <c r="AB43" s="5" t="s">
        <v>41</v>
      </c>
      <c r="AC43" s="5"/>
      <c r="AD43" s="5"/>
      <c r="AF43" s="5"/>
      <c r="AG43" s="5"/>
      <c r="AH43" s="5"/>
      <c r="AI43" s="5"/>
      <c r="AJ43" s="67">
        <v>0.31</v>
      </c>
      <c r="AK43" s="67"/>
      <c r="AL43" s="67"/>
      <c r="AM43" s="65" t="s">
        <v>26</v>
      </c>
      <c r="AN43" s="65"/>
      <c r="AO43" s="66" t="str">
        <f>AC25</f>
        <v/>
      </c>
      <c r="AP43" s="66"/>
      <c r="AQ43" s="66"/>
      <c r="AR43" s="65" t="s">
        <v>25</v>
      </c>
      <c r="AS43" s="65"/>
      <c r="AT43" s="65"/>
      <c r="AU43" s="60" t="str">
        <f>IF(AO43="","",ROUND(AJ43*AO43,2))</f>
        <v/>
      </c>
      <c r="AV43" s="60"/>
      <c r="AW43" s="60"/>
      <c r="AX43" s="60"/>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60" t="str">
        <f>IF(SUM(AU30,AU32,AU35,AU37,AU39,AU41,AU43)=0,"",SUM(AU30,AU32,AU35,AU37,AU39,AU41,AU43))</f>
        <v/>
      </c>
      <c r="AU45" s="60"/>
      <c r="AV45" s="60"/>
      <c r="AW45" s="60"/>
      <c r="AX45" s="60"/>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64</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okpy0cU+HmxJ+9maDXppIkqzN8LwAXjZ4bOEX51k94XvXg9pXZFpwGsK/nsWGz3RySPSLkKf2+MIX0pPG3qXNA==" saltValue="70B5UvLCCuXm8Q7bXuKDug==" spinCount="100000" sheet="1" objects="1" scenarios="1"/>
  <mergeCells count="151">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26:Y33"/>
    <mergeCell ref="AA30:AI30"/>
    <mergeCell ref="AJ30:AL30"/>
    <mergeCell ref="AM30:AN30"/>
    <mergeCell ref="AO30:AQ30"/>
    <mergeCell ref="A24:G24"/>
    <mergeCell ref="H24:V24"/>
    <mergeCell ref="W24:AB24"/>
    <mergeCell ref="AC24:AE24"/>
    <mergeCell ref="AF24:AK24"/>
    <mergeCell ref="AL24:AQ24"/>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U35:AX35"/>
    <mergeCell ref="A36:N36"/>
    <mergeCell ref="AA37:AK37"/>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L37:AT37"/>
    <mergeCell ref="AU43:AX43"/>
    <mergeCell ref="AT45:AX45"/>
    <mergeCell ref="A42:N42"/>
    <mergeCell ref="U43:X43"/>
    <mergeCell ref="AJ43:AL43"/>
    <mergeCell ref="AM43:AN43"/>
    <mergeCell ref="AO43:AQ43"/>
    <mergeCell ref="AR43:AT43"/>
    <mergeCell ref="AU39:AX39"/>
    <mergeCell ref="U41:X41"/>
    <mergeCell ref="AA41:AI41"/>
    <mergeCell ref="AJ41:AL41"/>
    <mergeCell ref="AM41:AN41"/>
    <mergeCell ref="AO41:AQ41"/>
    <mergeCell ref="AR41:AT41"/>
    <mergeCell ref="AU41:AX41"/>
  </mergeCells>
  <conditionalFormatting sqref="A12:H24 W12:W24 AR12:XFD24 A30:XFD36 A37:AL37 AU37:XFD37 A38:XFD42 A43:AD43 AF43:AJ43 AM43:XFD43 C44:XFD44 A44:A45 B45:AN45 AS45:XFD45 AC46:AM46 AQ46 AS46 A46:AB1048576 AY46:XFD1048576 AC47:AX47 AC48:AW48 AC49:AX1048576">
    <cfRule type="expression" dxfId="6" priority="5">
      <formula>CELL("protect",A12)=0</formula>
    </cfRule>
  </conditionalFormatting>
  <conditionalFormatting sqref="A1:XFD11 A25:AB29 AY25:XFD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98DC788-D6AA-4245-9D8E-19A724872154}">
          <x14:formula1>
            <xm:f>'Data Source'!$A$1:$A$11</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3" sqref="B3"/>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89" t="s">
        <v>42</v>
      </c>
      <c r="B1" s="89"/>
    </row>
    <row r="3" spans="1:6" x14ac:dyDescent="0.3">
      <c r="A3" s="30" t="s">
        <v>43</v>
      </c>
      <c r="B3" s="31" t="str" cm="1">
        <f t="array" ref="B3:F3">'AREA I'!AT45:AX45</f>
        <v/>
      </c>
      <c r="C3" s="30">
        <v>0</v>
      </c>
      <c r="D3" s="30">
        <v>0</v>
      </c>
      <c r="E3" s="30">
        <v>0</v>
      </c>
      <c r="F3" s="30">
        <v>0</v>
      </c>
    </row>
    <row r="4" spans="1:6" x14ac:dyDescent="0.3">
      <c r="A4" s="30" t="s">
        <v>44</v>
      </c>
      <c r="B4" s="32" t="str" cm="1">
        <f t="array" ref="B4:F4">'2nd Page'!AT45:AX45</f>
        <v/>
      </c>
      <c r="C4" s="30">
        <v>0</v>
      </c>
      <c r="D4" s="30">
        <v>0</v>
      </c>
      <c r="E4" s="30">
        <v>0</v>
      </c>
      <c r="F4" s="30">
        <v>0</v>
      </c>
    </row>
    <row r="5" spans="1:6" x14ac:dyDescent="0.3">
      <c r="A5" s="33" t="s">
        <v>45</v>
      </c>
      <c r="B5" s="34">
        <f>SUM(B3:B4)</f>
        <v>0</v>
      </c>
    </row>
  </sheetData>
  <sheetProtection algorithmName="SHA-512" hashValue="l8gBvLcdgEvzFNxVGHrESkI8XhKO6zBA/CUJSSAsWfSWI+TxqLO57dL4lYG7n8RpsMEUM/aDBxyDWRA/7bohmg==" saltValue="HquPphopBkJyUYTclsDJnw=="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1"/>
  <sheetViews>
    <sheetView workbookViewId="0">
      <selection activeCell="B12" sqref="B12"/>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50</v>
      </c>
      <c r="B1" s="29">
        <v>2.06</v>
      </c>
    </row>
    <row r="2" spans="1:6" x14ac:dyDescent="0.25">
      <c r="A2" t="s">
        <v>51</v>
      </c>
      <c r="B2">
        <v>2.17</v>
      </c>
      <c r="C2" s="35"/>
    </row>
    <row r="3" spans="1:6" x14ac:dyDescent="0.25">
      <c r="A3" t="s">
        <v>52</v>
      </c>
      <c r="B3">
        <v>2.16</v>
      </c>
    </row>
    <row r="4" spans="1:6" x14ac:dyDescent="0.25">
      <c r="A4" t="s">
        <v>53</v>
      </c>
      <c r="B4">
        <v>1.69</v>
      </c>
      <c r="F4" s="35"/>
    </row>
    <row r="5" spans="1:6" x14ac:dyDescent="0.25">
      <c r="A5" s="35" t="s">
        <v>54</v>
      </c>
      <c r="B5" s="35">
        <v>1.55</v>
      </c>
      <c r="E5" s="35"/>
    </row>
    <row r="6" spans="1:6" x14ac:dyDescent="0.25">
      <c r="A6" t="s">
        <v>56</v>
      </c>
      <c r="B6">
        <v>1.34</v>
      </c>
    </row>
    <row r="7" spans="1:6" x14ac:dyDescent="0.25">
      <c r="A7" t="s">
        <v>55</v>
      </c>
      <c r="B7">
        <v>1.27</v>
      </c>
    </row>
    <row r="8" spans="1:6" x14ac:dyDescent="0.25">
      <c r="A8" t="s">
        <v>57</v>
      </c>
      <c r="B8" s="35">
        <v>1.77</v>
      </c>
    </row>
    <row r="9" spans="1:6" x14ac:dyDescent="0.25">
      <c r="A9" t="s">
        <v>58</v>
      </c>
      <c r="B9">
        <v>1.63</v>
      </c>
    </row>
    <row r="10" spans="1:6" x14ac:dyDescent="0.25">
      <c r="A10" t="s">
        <v>59</v>
      </c>
      <c r="B10">
        <v>1.41</v>
      </c>
    </row>
    <row r="11" spans="1:6" x14ac:dyDescent="0.25">
      <c r="A11" t="s">
        <v>60</v>
      </c>
      <c r="B11">
        <v>1.34</v>
      </c>
    </row>
  </sheetData>
  <sheetProtection algorithmName="SHA-512" hashValue="BLNc5ocGp662lJQV+Bl2hVdFs0kevzPcO18ekQG1Sv5/YIg1k3cfnctnDx9DdB406QQqpso2YDWt+kG7kSCxdQ==" saltValue="CKq9/+2ww+GRxNcVnQa54w=="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AREA I</vt:lpstr>
      <vt:lpstr>2nd Page</vt:lpstr>
      <vt:lpstr>Total Remittance</vt:lpstr>
      <vt:lpstr>Data Source</vt:lpstr>
      <vt:lpstr>Appr_1</vt:lpstr>
      <vt:lpstr>Appr_2</vt:lpstr>
      <vt:lpstr>Appr_3</vt:lpstr>
      <vt:lpstr>Appr_4</vt:lpstr>
      <vt:lpstr>Foreperson</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2026-03-19T20:48:32Z</dcterms:modified>
</cp:coreProperties>
</file>